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activeTab="1"/>
  </bookViews>
  <sheets>
    <sheet name="Nábytek Trávníčkova" sheetId="2" r:id="rId1"/>
    <sheet name="Nábytek Kuncov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5" l="1"/>
  <c r="I6" i="5" s="1"/>
  <c r="G6" i="5"/>
  <c r="H12" i="5"/>
  <c r="I12" i="5" s="1"/>
  <c r="G12" i="5"/>
  <c r="H11" i="5"/>
  <c r="I11" i="5" s="1"/>
  <c r="G11" i="5"/>
  <c r="H10" i="5"/>
  <c r="I10" i="5" s="1"/>
  <c r="G10" i="5"/>
  <c r="H9" i="5"/>
  <c r="I9" i="5" s="1"/>
  <c r="G9" i="5"/>
  <c r="H8" i="5"/>
  <c r="I8" i="5" s="1"/>
  <c r="G8" i="5"/>
  <c r="H7" i="5"/>
  <c r="G7" i="5"/>
  <c r="H54" i="2"/>
  <c r="I54" i="2" s="1"/>
  <c r="H55" i="2"/>
  <c r="I55" i="2" s="1"/>
  <c r="H56" i="2"/>
  <c r="I56" i="2" s="1"/>
  <c r="G54" i="2"/>
  <c r="G55" i="2"/>
  <c r="G56" i="2"/>
  <c r="G57" i="2"/>
  <c r="H53" i="2"/>
  <c r="I53" i="2" s="1"/>
  <c r="G53" i="2"/>
  <c r="H59" i="2"/>
  <c r="I59" i="2" s="1"/>
  <c r="G59" i="2"/>
  <c r="H58" i="2"/>
  <c r="I58" i="2" s="1"/>
  <c r="G58" i="2"/>
  <c r="H57" i="2"/>
  <c r="I57" i="2" s="1"/>
  <c r="H51" i="2"/>
  <c r="I51" i="2" s="1"/>
  <c r="H50" i="2"/>
  <c r="I50" i="2" s="1"/>
  <c r="G51" i="2"/>
  <c r="G50" i="2"/>
  <c r="H46" i="2"/>
  <c r="I46" i="2" s="1"/>
  <c r="H47" i="2"/>
  <c r="I47" i="2" s="1"/>
  <c r="H48" i="2"/>
  <c r="I48" i="2" s="1"/>
  <c r="G46" i="2"/>
  <c r="G47" i="2"/>
  <c r="G48" i="2"/>
  <c r="H44" i="2"/>
  <c r="I44" i="2" s="1"/>
  <c r="G44" i="2"/>
  <c r="H45" i="2"/>
  <c r="I45" i="2" s="1"/>
  <c r="G45" i="2"/>
  <c r="H43" i="2"/>
  <c r="I43" i="2" s="1"/>
  <c r="G43" i="2"/>
  <c r="H42" i="2"/>
  <c r="I42" i="2" s="1"/>
  <c r="G42" i="2"/>
  <c r="H41" i="2"/>
  <c r="I41" i="2" s="1"/>
  <c r="G41" i="2"/>
  <c r="H40" i="2"/>
  <c r="I40" i="2" s="1"/>
  <c r="G40" i="2"/>
  <c r="H39" i="2"/>
  <c r="I39" i="2" s="1"/>
  <c r="G39" i="2"/>
  <c r="H38" i="2"/>
  <c r="I38" i="2" s="1"/>
  <c r="G38" i="2"/>
  <c r="H37" i="2"/>
  <c r="I37" i="2" s="1"/>
  <c r="G37" i="2"/>
  <c r="H36" i="2"/>
  <c r="I36" i="2" s="1"/>
  <c r="G36" i="2"/>
  <c r="H35" i="2"/>
  <c r="I35" i="2" s="1"/>
  <c r="G35" i="2"/>
  <c r="H33" i="2"/>
  <c r="I33" i="2" s="1"/>
  <c r="G33" i="2"/>
  <c r="H32" i="2"/>
  <c r="I32" i="2" s="1"/>
  <c r="G32" i="2"/>
  <c r="H31" i="2"/>
  <c r="I31" i="2" s="1"/>
  <c r="G31" i="2"/>
  <c r="H30" i="2"/>
  <c r="I30" i="2" s="1"/>
  <c r="G30" i="2"/>
  <c r="H29" i="2"/>
  <c r="I29" i="2" s="1"/>
  <c r="G29" i="2"/>
  <c r="H28" i="2"/>
  <c r="I28" i="2" s="1"/>
  <c r="G28" i="2"/>
  <c r="H27" i="2"/>
  <c r="I27" i="2" s="1"/>
  <c r="G27" i="2"/>
  <c r="H26" i="2"/>
  <c r="I26" i="2" s="1"/>
  <c r="G26" i="2"/>
  <c r="H25" i="2"/>
  <c r="I25" i="2" s="1"/>
  <c r="G25" i="2"/>
  <c r="H23" i="2"/>
  <c r="I23" i="2" s="1"/>
  <c r="G23" i="2"/>
  <c r="G7" i="2"/>
  <c r="H7" i="2"/>
  <c r="I7" i="2" s="1"/>
  <c r="H21" i="2"/>
  <c r="I21" i="2" s="1"/>
  <c r="H20" i="2"/>
  <c r="I20" i="2" s="1"/>
  <c r="G14" i="2"/>
  <c r="G15" i="2"/>
  <c r="G16" i="2"/>
  <c r="G17" i="2"/>
  <c r="G18" i="2"/>
  <c r="G19" i="2"/>
  <c r="G20" i="2"/>
  <c r="G21" i="2"/>
  <c r="G22" i="2"/>
  <c r="H19" i="2"/>
  <c r="I19" i="2" s="1"/>
  <c r="H18" i="2"/>
  <c r="I18" i="2" s="1"/>
  <c r="H17" i="2"/>
  <c r="I17" i="2" s="1"/>
  <c r="H16" i="2"/>
  <c r="I16" i="2" s="1"/>
  <c r="H15" i="2"/>
  <c r="I15" i="2" s="1"/>
  <c r="H14" i="2"/>
  <c r="I14" i="2" s="1"/>
  <c r="H22" i="2"/>
  <c r="I22" i="2" s="1"/>
  <c r="H12" i="2"/>
  <c r="I12" i="2" s="1"/>
  <c r="G12" i="2"/>
  <c r="H11" i="2"/>
  <c r="I11" i="2" s="1"/>
  <c r="G11" i="2"/>
  <c r="H10" i="2"/>
  <c r="I10" i="2" s="1"/>
  <c r="G10" i="2"/>
  <c r="H9" i="2"/>
  <c r="I9" i="2" s="1"/>
  <c r="G9" i="2"/>
  <c r="H8" i="2"/>
  <c r="I8" i="2" s="1"/>
  <c r="G8" i="2"/>
  <c r="B13" i="5" l="1"/>
  <c r="B62" i="2"/>
  <c r="B60" i="2"/>
  <c r="I7" i="5"/>
  <c r="B15" i="5" s="1"/>
  <c r="B14" i="5" s="1"/>
  <c r="B61" i="2" l="1"/>
</calcChain>
</file>

<file path=xl/sharedStrings.xml><?xml version="1.0" encoding="utf-8"?>
<sst xmlns="http://schemas.openxmlformats.org/spreadsheetml/2006/main" count="193" uniqueCount="125">
  <si>
    <t>Název</t>
  </si>
  <si>
    <t>Požadované minimální technické parametry</t>
  </si>
  <si>
    <t xml:space="preserve">Množství </t>
  </si>
  <si>
    <t xml:space="preserve"> jednotková cena bez DPH</t>
  </si>
  <si>
    <t>jednotková cena s DPH</t>
  </si>
  <si>
    <t>celková cena bez DPH</t>
  </si>
  <si>
    <t>celková cena s DPH</t>
  </si>
  <si>
    <t>Celková cena bez DPH</t>
  </si>
  <si>
    <t>Samostatně 21% DPH</t>
  </si>
  <si>
    <t>Celková cena s 21% DPH</t>
  </si>
  <si>
    <t>Datum</t>
  </si>
  <si>
    <t>Dodavatel:</t>
  </si>
  <si>
    <t xml:space="preserve">Zadavatel: </t>
  </si>
  <si>
    <t xml:space="preserve">Název: </t>
  </si>
  <si>
    <t>Splňuje ANO/NE</t>
  </si>
  <si>
    <t>Počítačový stůl</t>
  </si>
  <si>
    <t>Jednomístný žákovský stůl s kovovou podnoží tvaru C, která je tvořena plochooválnými profily, stojna podnože je vybavena odnímatelnýmy kryty v barvě konstrukce. Podnož je opatřena rektifikacemi pro vyrovnání nerovnosti podlahy. Podnož je povrchově upravena vypalovanou práškovou barvou v odstínu RAL 9006 stříbrná. Stolová deska z LTD min. tl. 25mm, hrana ABS 2mm, v desce 1x průchodka průměru min. 70mm. Pod stolovou deskou bude připevněn 1x kovový perforovaný držák pro usazení PC. Kovový držák bude mít textilní popruhy pro připevnění PC různé velikosti. Možnost výběru barevného provedení alespoň ze čtyř základních typů dekorů/barev. Cena vč. dopravy a instalace.</t>
  </si>
  <si>
    <t>Rozměry</t>
  </si>
  <si>
    <t>minimálně 735x800x700 mm</t>
  </si>
  <si>
    <t>Žákovská židle na kolečkách</t>
  </si>
  <si>
    <t>Žákovská židle na kolečkách, otočná, stabilní výškově stavitelná  pomocí plynového pístu, - rám z hliníkové nohy s plynovou pružinou zakončenou 5-ramenným křížem s kolečky, práškově lakované trubky. Povrchová úprava podnože komaxit stříbrná nebo chrom, bude upřesněno zadavatelem. Konstrukce židle musí umožňovat výškovou stavitelnost v rozptylu 440 - 570 mm. Plastový sedák i opěrák ze 100% strukturovaného polypropylénu - ergonomicky tvarovaná skořepina s efektem vzduchového polštáře v barevné škále min. 11 odstínů, ve skořepině bude kruhový otvor pro snadný úchop v horní části opěradla. (konečná barva bude upřesněna zadavatelem).  Velikost skořepin min. ve 4 velikostech dle níže uvedené normy. Prvek musí splňovat normu ČSN EN 1729:1 a ČSN EN 1729:2 pro tento druh nábytku. Uchazeč je povinen certifikát na vyžádání předložit. Cena vč. dopravy a instalace.</t>
  </si>
  <si>
    <t>minimální nastavení výšky 440-570mm</t>
  </si>
  <si>
    <t>Katedra učitele</t>
  </si>
  <si>
    <t>Multimediální katedra učitele s uzamykatelnou skříňkou a policemi. Korpus z LTD tl. minimálně 18 mm, ABS hrana min. tl. 0,8 mm lepena PUR lepidlem. Pracovní deska z LTD 25 mm, ABS hrana 2 mm lepena PUR lepidlem, v desce je 1x kabelová průchodka min. průměru 70 mm. V pravé části katedry umístěna uzamykatelná skříňka na soklu o vnitřních rozměrech 688x510x632 (v-š-h). Skříňka vybavena nasávacím otvorem v čele dvířek a otvorem v horní části pro odvedení teplého vzduchu (krytí otvorů perforovaným plechem/mřížkou). Ve skříňce 2x polohovatelná polite z LTD tl. 18mm, podpěry polic zabraňující jejich vysunutí. Bezpečnostní panty bez viditelných šroubů včetně tlumičů pro pomalé dovírání dveří. Dveře LTD min. tl. 18 mm, opatřeny zapuštěnou plastovou lisovanou úchytkou, která je nasazena na vodorovnou hranu dvířek a kopíruje jejich vyfrézovaný tvar včetně radiusu. Úchytka je plná a zakrývá otvor po frézování, aby nedošlo ke zranění prstů při manipulaci s dvířky. Rozměr plastové úchytky min. 160 x 50 x 18 mm. Skříňka je uzamykatelná jednocestným zámkem. Možnost výběru barevného provedení alespoň ze čtyř základních typů dekorů/barev. Cena vč. dopravy a instalace.</t>
  </si>
  <si>
    <t>minimálně 760x1300x582 mm</t>
  </si>
  <si>
    <t>Učitelská židle na kolečkách</t>
  </si>
  <si>
    <t>Učitelská židle na kolečkách, otočná, stabilní výškově stavitelná  pomocí plynového pístu, - rám z hliníkové nohy s plynovou pružinou zakončenou 5-ramenným křížem s kolečky, práškově lakované trubky. Povrchová úprava podnože komaxit stříbrná nebo chrom, bude upřesněno zadavatelem. Konstrukce židle musí umožňovat výškovou stavitelnost v rozptylu 440 - 570 mm. Plastový sedák i opěrák ze 100% strukturovaného polypropylénu - ergonomicky tvarovaná skořepina s efektem vzduchového polštáře v barevné škále min. 11 odstínů, ve skořepině bude kruhový otvor pro snadný úchop v horní části opěradla. (konečná barva bude upřesněna zadavatelem).  Velikost skořepin min. ve 4 velikostech dle níže uvedené normy. Prvek musí splňovat normu ČSN EN 1729:1 a ČSN EN 1729:2 pro tento druh nábytku. Uchazeč je povinen certifikát na vyžádání předložit. Cena vč. dopravy a instalace.</t>
  </si>
  <si>
    <t>Skříňka s dveřmi</t>
  </si>
  <si>
    <t>Skříň žákovská s dveřmi výšky 3OH. Korpus skříně vč. zad a polic bude vyroben z LTD  tl. 18 mm,  korpus lepený, všechny plochy olepeny ABS hranou tl. 2 mm, vyjma bočních hran půdy a dna, zde plastová hrana tl. 0,8 mm. Půda je naložená na boky skříně. Police musí být výškově stavitelné, podpěry polic zabraňující jejich vysunutí. Bezpečnostní panty bez viditelných šroubů včetně tlumičů pro pomalé dovírání dveří. Dveře LTD tl. 18 mm, opatřeny zapuštěnou plastovou ergonomickou úchytkou, která je osazena v dveřním křídle. Úchytka je plná a zakrývá celý otvor po frézování, aby nedošlo ke zranění prstů při manipulaci s dvířky. Rozměr úchytky min 160 x 50 x 18 mm (výběr barev min. z 5 odstínů) Dno skříně opatřeno rektifikacemi pro vyrovnání nerovnosti podlah. Možnost výběru barevného provedení alespoň ze čtyř základních typů dekorů/barev. Cena vč. dopravy a instalace.</t>
  </si>
  <si>
    <t>minimálně 1091x800x480 mm</t>
  </si>
  <si>
    <t>Skříňka otevřená</t>
  </si>
  <si>
    <t xml:space="preserve">Skříň žákovská otevřená s policemi (výšky 2OH, 3OH, 4OH, 5OH). Korpus skříně vč. zad a polic bude vyroben z LTD  tl. 18 mm,  korpus lepený, všechny plochy olepeny ABS hranou tl. 2 mm, vyjma bočních hran půdy a dna, zde plastová hrana tl. 0,8 mm. Půda je naložená na boky skříně. Police musí být výškově stavitelné, podpěry polic zabraňující jejich vysunutí Dno skříně opatřeno rektifikacemi pro vyrovnání nerovnosti podlah. Možnost výběru barevného provedení alespoň ze čtyř základních typů dekorů/barev. Cena vč. dopravy a instalace. </t>
  </si>
  <si>
    <t>Odpadkový koš</t>
  </si>
  <si>
    <t>Drátěný odpadkový koš o objemu 16l. Materiál: kov. Cena vč. dopravy a instalace.</t>
  </si>
  <si>
    <t>Žákovská lavice dvoumístná</t>
  </si>
  <si>
    <t xml:space="preserve">Žákovská židle </t>
  </si>
  <si>
    <t>Židle učitelská</t>
  </si>
  <si>
    <t>Skříňka kombinovaná</t>
  </si>
  <si>
    <t>Plastová zásuvka</t>
  </si>
  <si>
    <t>Relaxační koberec</t>
  </si>
  <si>
    <t>Jednomístná lavice výškově stavitelná z plochooválných ocelových profilů 34x17 a 41x21 mm o tloušťce plechu 1,8 mm. Provedení T-forma o dvou samostatných bočních profilech kvůli vyšší tuhosti lavice. Pod stolovou deskou je podélná kovová výztuha. Ve velikosti 3-7, lavice je certifikovaná dle normy EN 1729:1 a EN 1729:2. Nastavení výšky pomocí imbusových šroubů. Lavice jsou opatřeny deskami LTD tl. 18 mm s ABS hranou 2 mm, které jsou opatřeny závrtnými maticemi pro pevnější spojení s konstrukcí. Včetně odkládacího drátěného koše, barva koše je stejná, jako barva konstrukce. Plastové koncovky lavic v šedé barvě jsou opatřeny dvěma rektifikacemi pro vyrovnání nerovností podlahy o maximálním rozdílu 15 mm. Možnost výběru barevného provedení alespoň ze čtyř základních typů dekorů/barev. Cena vč. dopravy a instalace.</t>
  </si>
  <si>
    <t>Žákovská židle výškově stavitelná je je vyrobena z plochooválných ocelových profilů 34x17 a 41x21 mm o  tloušťce plechu 1,4 mm. Židle je certifikovaná dle normy EN 1729:1 a EN 1729:2. Nastavení výšky pomocí imbusových šroubů, židle jsou stohovatelné. Plastové koncovky lavic v šedé barvě . Kovová konstrukce je povrchově upravena vypalovanou práškovou barvou. Pod sedákem jsou plastové podložky, které zabraňují poškození stolové desky. Sedák a opěrák jsou z bukové překližky potažen CPL laminátem pro zvýšení odolnosti proti poškrábání. Ke konstrukci jsou připevněny pomocí nýtů. Židle lze zasunout do kovového koše v lavici nebo položit na stolovou desku. Překližkový sedák je uchycen ke konstrukci po celém obvodu a přes konstrukci přesahuje (tzv. krempa). Možnost výběru barevného provedení alespoň ze čtyř základních typů dekorů/barev. Cena vč. dopravy a instalace.</t>
  </si>
  <si>
    <t>Židle učitelská, čalouněná. Kovový profil konstrukce - plochoovál včetně plastových koncovek, provedení L-forma, konstrukce povrchově upravena vypalovanou práškovou barvou, pod sedákem  plastové podložky, které zabraňují poškození stolové desky. Sedák a opěrák budou celoučalouněné, ke konstrukci budou připevněny pomocí nýtů.Výběr potah. látky min. z 5 barev. Cena vč. dopravy a instalace.</t>
  </si>
  <si>
    <t xml:space="preserve">Kombinovaná skříňka s třemi otevřenými úložnými prostory a otevřeným prostorem pro plastové boxy. Korpus skříně vč. zad, dvířek a polic bude z LTD min. tl. 18 mm, korpus lepený, všechny hrany olepeny ABS min. tl. 2 mm, vyjma bočních hran půdy a dna, zde plastová hrana tl. 0,8mm. ABS hrana lepená PUR lepidlem. Půda naložená na boky skříňky. Skříňka je rozdělena mezistěnou z LTD tl. 18 mm na tři části. Krajní levý prostor je vybavený 2x výškově přestavitelnou policí.. Pravá část skříňky je opatřena 12 páry plastových vodících lišta pro uložení plastových boxů. Možnost výběru barevného provedení alespoň ze čtyř základních typů dekorů/barev LTD. Dno skříně je opatřeno rektifikacemi pro vyrovnání nerovností podlahy.Možnost výběru barevného provedení alespoň ze čtyř základních typů dekorů/barev. Cena vč. dopravy a instalace. </t>
  </si>
  <si>
    <t>Plastový box o rozměrech: 75x312x427 mm.  Výběr min. z 8 barevnývh odstínů plastů pro boxy. Cena vč. dopravy a instalace.</t>
  </si>
  <si>
    <t xml:space="preserve">Dvoumístná lavice výškově stavitelná z plochooválných ocelových profilů 34x17 a 41x21 mm o tloušťce plechu 1,8 mm. Provedení T-forma o dvou samostatných bočních profilech kvůli vyšší tuhosti lavice. Pod stolovou deskou je podélná kovová výztuha. Ve velikosti 3-7, lavice je certifikovaná dle normy EN 1729:1 a EN 1729:2. Nastavení výšky pomocí imbusových šroubů. Lavice jsou opatřeny deskami LTD tl. 18 mm s ABS hranou 2 mm, které jsou opatřeny závrtnými maticemi pro pevnější spojení s konstrukcí. Dva odkládací drátěné koše, barva koše je stejná, jako barva konstrukce. Plastové koncovky lavic v šedé barvě jsou opatřeny dvěma rektifikacemi pro vyrovnání nerovností podlahy o maximálním rozdílu 15 mm. Možnost výběru barevného provedení alespoň ze čtyř základních typů dekorů/barev. Cena vč. dopravy a instalace. </t>
  </si>
  <si>
    <t xml:space="preserve">Skříň žákovská otevřená s policemi (výšky 3OH). Korpus skříně vč. zad a polic bude vyroben z LTD  tl. 18 mm,  korpus lepený, všechny plochy olepeny ABS hranou tl. 2 mm, vyjma bočních hran půdy a dna, zde plastová hrana tl. 0,8 mm. Půda je naložená na boky skříně. Police musí být výškově stavitelné, podpěry polic zabraňující jejich vysunutí Dno skříně opatřeno rektifikacemi pro vyrovnání nerovnosti podlah. Možnost výběru barevného provedení alespoň ze čtyř základních typů dekorů/barev. Cena vč. dopravy a instalace. </t>
  </si>
  <si>
    <t xml:space="preserve">Kombinovaná skříňka s třemi otevřenými úložnými prostory a otevřeným prostorem pro plastové boxy. Korpus skříně vč. zad, dvířek a polic bude z LTD min. tl. 18 mm, korpus lepený, všechny hrany olepeny ABS min. tl. 2 mm, vyjma bočních hran půdy a dna, zde plastová hrana tl. 0,8mm. ABS hrana lepená PUR lepidlem. Půda naložená na boky skříňky. Skříňka je rozdělena mezistěnou z LTD tl. 18 mm na tři části. Krajní levý prostor je vybavený 2x výškově přestavitelnou policí.. Pravá část skříňky je opatřena 12 páry plastových vodících lišta pro uložení plastových boxů. Možnost výběru barevného provedení alespoň ze čtyř základních typů dekorů/barev LTD. Dno skříně je opatřeno rektifikacemi pro vyrovnání nerovností podlahy.Cena vč. dopravy a instalace. </t>
  </si>
  <si>
    <t>Relaxační koberec o rozměru 2000x3000 mm.</t>
  </si>
  <si>
    <t>Učebna 3-11</t>
  </si>
  <si>
    <t>minimálně 1300x500 mm</t>
  </si>
  <si>
    <t>minimální vel.: 5-7</t>
  </si>
  <si>
    <t>minimální  vel.: 6</t>
  </si>
  <si>
    <t>minimálně 1091x706x480 mm</t>
  </si>
  <si>
    <t>minimálně 75x312x427 mm</t>
  </si>
  <si>
    <t>minimálně 16 l</t>
  </si>
  <si>
    <t>minimálně 2000x3000 mm</t>
  </si>
  <si>
    <t>Učebna 12</t>
  </si>
  <si>
    <t>Žákovská lavice jednomístná</t>
  </si>
  <si>
    <t>Kabinet 1-7</t>
  </si>
  <si>
    <t>Stůl kancelářský</t>
  </si>
  <si>
    <t>Kontejner mobilní</t>
  </si>
  <si>
    <t>Kancelářská židle otočná</t>
  </si>
  <si>
    <t>Šatní skříň</t>
  </si>
  <si>
    <t>Skříň s dveřmi</t>
  </si>
  <si>
    <t>Skříň kombinovaná</t>
  </si>
  <si>
    <t>Konfereční židle</t>
  </si>
  <si>
    <t>Konfereční stolek kulatý</t>
  </si>
  <si>
    <t>Konfereční stůl oválový</t>
  </si>
  <si>
    <t>Skříň na ukládání pošty a třídních knih</t>
  </si>
  <si>
    <t>Kancelářský stůl. Samonosná rámová podnož stolu bez viditelných konstrukčních spojů je tvořena ocelovými profily čtvercového průřezu min. 40 x 40 mm a vynáší stolovou desku po celém jejím obvodu. Nohy stolu jsou k rámové konstrukci připevněny pomocí trapézových prvků, které svou styčnou plochou zaručují vysokou pevnost stolu. Nohy jsou vybaveny rektifikací v rozsahu 15 mm pro vyrovnání nerovností podlahy. Stolová deska z LTD tl. 18 mm, hrana ABS 2 mm včetně kabelové průchodky v RAL 9006 a vyztužovacího kabelového kanálu délky 1100 mm v RAL9006. Možnost výběru barevného provedení alespoň ze čtyř základních typů dekorů/barev. Cena vč. dopravy a instalace.</t>
  </si>
  <si>
    <t>Mobilní kontejner 3 zásuvkový na kolečkách s čalouněmým sedákem pro vytvoření alternativního sezení u pracovního stolu. V půdě zafrézovaná úchytka pro snadnější manipulaci s kontejnerem.. Korpus a čela zásuvek z LTD min. tl. 18mm, zásuvky celokovové s částečným výsuvem. Úchytka s roztečí vrtání 64mm. Centrální uzamykání, zámková vložka se sklopným klíčem.Možnost výběru barevného provedení alespoň ze čtyř základních typů dekorů/barev. Cena vč. dopravy a instalace. .</t>
  </si>
  <si>
    <t>Kancelářská židle otočná se síťovinou na opěráku a čalouněným opěrákem. Synchronní mechanismus s aretací v základní poloze a nastavením síly protiváhy.Výškově nastavitelná bederní opěrka. Výškově nastavitelné područky s měkkou dotykovou plochou. Výškové nastavení sedáku plynovým pístem. Kolečka o průměru 50 mm. Nosnost min. 120 kg. Cena vč. dopravy a instalace.</t>
  </si>
  <si>
    <t>Šatní skříň s příčkou výšky 5OH. Korpus i police LTD tl. 18 mm, pohledová záda LTD tl. 18 mm. Dno a půda naložena na bocích skříně. Hrany ABS tl. 0,7 mm. Dveře LDT tl. 18 mm naloženy na korpusu. Dveře mají miskové závěsy s úhlem otvírání od 95° do 110°. V levé části se nachází závěsný systém  oddlěný příčkou. V pravé části skříně 3 přestavitelné police. Podpěry polic kovové válečky. Úchytka hliníková " L" profil s roztečí 96 mm. Dno opatřeno rektifikacemi.  Možnost výběru barevného provedení alespoň ze čtyř základních typů dekorů/barev. Cena vč. dopravy a instalace.</t>
  </si>
  <si>
    <t>Skříň s dveřmi výšky 5OH. Korpus i police LTD tl. 18 mm, pohledová záda LTD tl. 18 mm. Dno a půda naložena na bocích skříně. Hrany ABS tl. 0,7 mm. Dveře LDT tl. 18 mm naloženy na korpusu. Dveře mají miskové závěsy s úhlem otvírání od 95° do 110°. Jedna pevná police a 3 přestavitelné po 32 mm. Podpěry polic kovové válečky. Úchytka hliníková " L" profil s roztečí 96 mm. Dno opatřeno rektifikacemi.  Možnost výběru barevného provedení alespoň ze čtyř základních typů dekorů/barev. Cena vč. dopravy a instalace.</t>
  </si>
  <si>
    <t>Skříň kombinovaná výšky 5 OH. Korpus i police LTD tl. 18mm, pohledová záda LTD tl. 18mm. Police a půda naložena na bocích skříně. Hrany ABS tl. 0,7mm. Dveře LDT tl. 18mm naloženy na korpusu. . Dveře mají miskové závěsy s úhlem otvírání od 95° do 110°. Přestavitelné police po 32mm, podpěry polic kovové válečky pr. 5mm. Skříně jsou uzamykatelné jednocestným zámkem. Úchytka hliníková " L" profil s rozečí 96mm. Spodní část plné dveře z LTD, uprostřed nika,plné dveře z LTD. Dno opatřeno rektifikacemi. Možnost výběru barevného provedení alespoň ze čtyř základních typů dekorů/barev. Cena vč. dopravy a instalace.</t>
  </si>
  <si>
    <t>Konferenční židle se síťovaným opěrákem a čalouněným sedákem. Židle je opatřena područkami. Stohovatelnost je 5 ks. Potahová látka 100 % polyester, odolnost vůči prodření min. 100 000 cyklů. Cena vč. dopravy a instalace.</t>
  </si>
  <si>
    <t>Konferenční stolek kruhového tvaru na silné podnoži o průměru 60 mm, kovová stabilizační deska o průměru 350 mm. Proměr desky 600 mm, výška stolu 700 mm. Možnost výběru barevného provedení alespoň ze čtyř základních typů dekorů/barev. Cena vč. dopravy a instalace.</t>
  </si>
  <si>
    <t>Konferenční stůl ve tvaru oválu pro min. 12 míst. Konferenční stůl na válcových nohách průměru 60 mm,celokovová rámová podnož, barevné provedení hliník RAL9006. stolová deska tl. 18 mm, hrana ABS 2 mm. Možnost výběru barevného provedení alespoň ze čtyř základních typů dekorů/barev. Cena vč. dopravy a instalace.</t>
  </si>
  <si>
    <t xml:space="preserve">Skříň otevřená na ukládání pošty a třídních knih výšky 5OH. Korpus i police LTD tl. 18 mm, pohledová záda LTD tl. 18 mm. Dno a půda naložena na bocích skříně. Hrany ABS tl. 0,7 mm. Dveře LDT tl. 18 mm naloženy na korpusu. Dveře mají miskové závěsy s úhlem otvírání od 95° do 110°. Pět ukládacích úrovní. Úchytka hliníková " L" profil s roztečí 96 mm. Dno opatřeno rektifikacemi. Možnost výběru barevného provedení alespoň ze čtyř základních typů dekorů/barev. Cena vč. dopravy a instalace. </t>
  </si>
  <si>
    <t>Skříň s dveřmi výšky 5OH. Korpus i police LTD tl. 18 mm, pohledová záda LTD tl. 18 mm. Dno a půda naložena na bocích skříně. Hrany ABS tl. 0,7 mm. Dveře LDT tl. 18 mm naloženy na korpusu. Dveře mají miskové závěsy s úhlem otvírání od 95° do 110°. Jedna pevná police a 3 přestavitelné po 32 mm. Podpěry polic kovové válečky. Úchytka hliníková " L" profil s roztečí 96 mm. Dno opatřeno rektifikacemi.  Cena vč. dopravy a instalace.</t>
  </si>
  <si>
    <t>minimálně 700x500 mm</t>
  </si>
  <si>
    <t>minimálně vel.: 5-7</t>
  </si>
  <si>
    <t>minimálně vel.: 6</t>
  </si>
  <si>
    <t>minimálně 750x1600x800 mm</t>
  </si>
  <si>
    <t>minimálně 490x397x550 mm</t>
  </si>
  <si>
    <t>minimálně 1800x800x419 mm</t>
  </si>
  <si>
    <t>minimálně Ø 600 mm, výška 700 mm</t>
  </si>
  <si>
    <t>minimálně 728x3600x1200 mm</t>
  </si>
  <si>
    <t>minimálně 1800x800x400 mm</t>
  </si>
  <si>
    <t>Sklad</t>
  </si>
  <si>
    <t>Regál archivační bezšroubový</t>
  </si>
  <si>
    <t>Jednostranné schůdky</t>
  </si>
  <si>
    <t>Regál archivační, bezšroubový. Konstrukce se skládá ze dvou stojin tvaru U, které jsou spojeny do rámu pevnými příčkami. Rámy jsou perforovány po 25 mm. Police jsou uchyceny pomocí háčků ke stojinám - snadná výškově přestavitelnost polic. Lakovaná ocelová konstrukc, police surová DTD. Regál má 4 police - nosnost police min. 500 kg. Cena vč. dopravy a instalace.</t>
  </si>
  <si>
    <t>Hliníkové schůdky jednostranné, skládací. Pracovní výška 1,52 m, 4 příčky včetně plošinky.Nášlapné plochy včetně plošinky jsou opatřeny protiskluzovým rýhováním. Protiskluzové nohy. Cena vč. dopravy a instalace.</t>
  </si>
  <si>
    <t>1770x2000x600mm</t>
  </si>
  <si>
    <t>CHODBA - RELAXAČNÍ ZÓNA</t>
  </si>
  <si>
    <t>Třímístné sofa</t>
  </si>
  <si>
    <t>Konferenční stolek kulatý</t>
  </si>
  <si>
    <t>Konferenční židle</t>
  </si>
  <si>
    <t>Sedací vak</t>
  </si>
  <si>
    <t>Sedák krychle</t>
  </si>
  <si>
    <t>Koš na tříděný odpad</t>
  </si>
  <si>
    <t>Textilní nástěnka</t>
  </si>
  <si>
    <t>Sofa třímístné, chromované nohy. Nosnost jednoho místa min. 120 kg. Potahová látka cenové kategorie 2. Cena vč. dopravy a instalace.</t>
  </si>
  <si>
    <t>Sedací vak ve tvaru hrušky o rozměrech 700x650x650 mm, který je naplněný zdravotně nezávadnou EPS náplní.dvojitý uzávěr. Potahová látka je 100% polyesterová tkanina z rubové strany nánosovaná PVC s vodoodpudivou úpravou  Cena vč. dopravy a instalace.</t>
  </si>
  <si>
    <t>Sedák ve tvaru krychle o rozměrech 300x300x300 mm. Výplň sedáku tvoří lehčená PUR pěna. Cena vč. dopravy a instalace.</t>
  </si>
  <si>
    <t>Odpadkový koš o objem 35 l, plast, rozměry: 392x620x293 mm, počet nádob: 3. Cena vč. dopravy a instalace.</t>
  </si>
  <si>
    <t>Textilní nástěnka na zed opatřená rámem z eloxovaného hliníkového profilu ve stříbrném odstínu s šedými plastovými rohy. Konstrukce nástěnky bude sendvičová tak, aby bylo zabráněno kroucení nástěnky.Výběr ze 4 barev látky.</t>
  </si>
  <si>
    <t>minimálně 700x650x650 mm</t>
  </si>
  <si>
    <t>minimálně 300x300x300 mm</t>
  </si>
  <si>
    <t>minimálně 392x620x293 m</t>
  </si>
  <si>
    <t>minimálně 2000 x 1000 mm</t>
  </si>
  <si>
    <t xml:space="preserve">Žákovská lavice dvoumístná </t>
  </si>
  <si>
    <t>Žákovská židle</t>
  </si>
  <si>
    <t>Učitelská židle</t>
  </si>
  <si>
    <t>Korková nástěnka</t>
  </si>
  <si>
    <t>Žákovská lavice dvoumístná. Konstrukce je z plochooválných a tunelových ocelových profilů 55×35, 74×20 a 80×25 mm. Stoly jsou vyráběny ve velikostech S (rozsah velikostí 2, 3, 4), M (3, 4, 5), L (3, 4, 5, 6) a XL (4, 5, 6, 7). Požadovanou výšku upřesní zadavatel. Výškové nastavení bez pomoci nářadí. Stolová deska s pracovní plochou z oboustranně laminované dřevotřískové desky tloušťky 22 mm s 2 mm ABS hranou. Plastové koncovky v barvě šedé RAL 7040. Cena vč. dopravy a instalace.</t>
  </si>
  <si>
    <t>Stohovatelné židle vyráběné z plochooválných ocelových profilů 35×15, 38×20 a 40×20 mm ve velikostech S (rozsah velikostí 2, 3, 4), M (3, 4, 5), L (3, 4, 5, 6) a XL (4, 5, 6, 7). Požadovanou výšku upřesní zadavatel. Velmi rychlé výškové nastavení bez pomoci nářadí. Sedáky a opěráky jsou z tvarované bukové překližky v přírodním provedení, lakované polyuretanovým lakem. Sedák standardně vpředu s kolenním ohybem (O). Opěráky s 3D ohybem pro správnou ergonomii páteře. Plastové koncovky standardně v barvě šedé RAL 7040. Cena vč. dopravy a instalace.</t>
  </si>
  <si>
    <t>Stohovatelné židle vyráběné z plochooválných ocelových profilů 35×15, 38×20 a 40×20 mm s pevnou výškou.. Velmi rychlé výškové nastavení bez pomoci nářadí. Sedáky a opěráky jsou čalouněné. Sedák standardně vpředu s kolenním ohybem (O). Opěráky s 3D ohybem pro správnou ergonomii páteře. Plastové koncovky standardně v barvě šedé RAL 7040. Cena vč. dopravy a instalace.</t>
  </si>
  <si>
    <t xml:space="preserve">Skříň žákovská otevřená s policemi (výšky 3OH). Korpus skříně vč. zad a polic bude vyroben z LTD  tl. 18 mm,  korpus lepený, všechny plochy olepeny ABS hranou tl. 2 mm, vyjma bočních hran půdy a dna, zde plastová hrana tl. 0,8 mm. Půda je naložená na boky skříně. Police musí být výškově stavitelné, podpěry polic zabraňující jejich vysunutí Dno skříně opatřeno rektifikacemi pro vyrovnání nerovnosti podlah. Možnost výběru barevného provedení alespoň ze čtyř základních typů dekorů/barev. Cena vč. dopravy a instalace.. </t>
  </si>
  <si>
    <t>Korková nástěnka, povrch z přírodního drceného korku umožňující vpichování celé délky špendlíků. Rám nástěnky z eloxovaného hliníku. Konstrukce nástěnky sendvičová tak, aby bylo zabráněno kroucení nástěnky. Rohy rámu plastové zakulacené. Rám umožňuje dodatečné přidělání police jednoduchým nacvaknutím. Police není součástí dodávky. Cena vč. dopravy a instalace.</t>
  </si>
  <si>
    <t>minimálně rozměry 1300x500 mm</t>
  </si>
  <si>
    <t>minimálně 760x1600x582 mm</t>
  </si>
  <si>
    <t>minimálně 2400x1200 mm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</si>
</sst>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0\ &quot;Kč&quot;"/>
    <numFmt numFmtId="165" formatCode="[$-10405]#,##0.00;\-#,##0.00"/>
  </numFmts>
  <fonts count="15" x14ac:knownFonts="1">
    <font>
      <sz val="11"/>
      <color theme="1"/>
      <name val="Calibri"/>
      <family val="2"/>
      <charset val="238"/>
      <scheme val="minor"/>
    </font>
    <font>
      <b/>
      <sz val="10"/>
      <name val="Arial"/>
      <family val="2"/>
      <charset val="238"/>
    </font>
    <font>
      <sz val="10"/>
      <name val="Arial"/>
      <family val="2"/>
      <charset val="238"/>
    </font>
    <font>
      <b/>
      <sz val="14"/>
      <name val="Arial"/>
      <family val="2"/>
      <charset val="238"/>
    </font>
    <font>
      <b/>
      <sz val="12"/>
      <name val="Arial"/>
      <family val="2"/>
      <charset val="238"/>
    </font>
    <font>
      <b/>
      <sz val="18"/>
      <name val="Arial"/>
      <family val="2"/>
      <charset val="238"/>
    </font>
    <font>
      <b/>
      <sz val="11"/>
      <name val="Arial"/>
      <family val="2"/>
      <charset val="238"/>
    </font>
    <font>
      <sz val="12"/>
      <name val="Arial"/>
      <family val="2"/>
      <charset val="238"/>
    </font>
    <font>
      <sz val="10"/>
      <name val="Arial CE"/>
      <family val="2"/>
      <charset val="238"/>
    </font>
    <font>
      <sz val="10"/>
      <name val="Arial CE"/>
      <charset val="238"/>
    </font>
    <font>
      <sz val="11"/>
      <color theme="1"/>
      <name val="Calibri"/>
      <family val="2"/>
      <charset val="238"/>
      <scheme val="minor"/>
    </font>
    <font>
      <u/>
      <sz val="10"/>
      <color rgb="FF0000FF"/>
      <name val="Arial CE"/>
      <charset val="238"/>
    </font>
    <font>
      <sz val="10"/>
      <name val="Times New Roman"/>
      <family val="1"/>
      <charset val="238"/>
    </font>
    <font>
      <sz val="11"/>
      <color rgb="FF000000"/>
      <name val="Calibri"/>
      <family val="2"/>
      <charset val="238"/>
      <scheme val="minor"/>
    </font>
    <font>
      <sz val="8"/>
      <color rgb="FF000000"/>
      <name val="Arial"/>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D3D3D3"/>
      </left>
      <right style="thin">
        <color rgb="FFD3D3D3"/>
      </right>
      <top style="thin">
        <color rgb="FFD3D3D3"/>
      </top>
      <bottom style="thin">
        <color rgb="FFD3D3D3"/>
      </bottom>
      <diagonal/>
    </border>
  </borders>
  <cellStyleXfs count="14">
    <xf numFmtId="0" fontId="0" fillId="0" borderId="0"/>
    <xf numFmtId="0" fontId="2" fillId="0" borderId="0"/>
    <xf numFmtId="0" fontId="8" fillId="0" borderId="0"/>
    <xf numFmtId="44" fontId="9" fillId="0" borderId="0" applyFont="0" applyFill="0" applyBorder="0" applyAlignment="0" applyProtection="0"/>
    <xf numFmtId="9" fontId="9"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0" fontId="12" fillId="0" borderId="0"/>
    <xf numFmtId="0" fontId="13" fillId="0" borderId="0"/>
    <xf numFmtId="0" fontId="10" fillId="0" borderId="0"/>
    <xf numFmtId="44"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cellStyleXfs>
  <cellXfs count="47">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left" vertical="top" wrapText="1"/>
      <protection hidden="1"/>
    </xf>
    <xf numFmtId="0" fontId="2" fillId="0" borderId="3" xfId="0" applyFont="1" applyFill="1" applyBorder="1" applyAlignment="1" applyProtection="1">
      <alignment horizontal="center" vertical="center"/>
      <protection locked="0"/>
    </xf>
    <xf numFmtId="164" fontId="2" fillId="0" borderId="3" xfId="0" applyNumberFormat="1" applyFont="1" applyFill="1" applyBorder="1" applyAlignment="1" applyProtection="1">
      <alignment horizontal="center" vertical="center"/>
      <protection locked="0"/>
    </xf>
    <xf numFmtId="164" fontId="2" fillId="0" borderId="4" xfId="0" applyNumberFormat="1" applyFont="1" applyFill="1" applyBorder="1" applyAlignment="1" applyProtection="1">
      <alignment horizontal="center" vertical="center"/>
      <protection locked="0"/>
    </xf>
    <xf numFmtId="0" fontId="4" fillId="0" borderId="6" xfId="0" applyFont="1" applyFill="1" applyBorder="1" applyAlignment="1">
      <alignment horizontal="center" vertical="center" wrapText="1"/>
    </xf>
    <xf numFmtId="0" fontId="1" fillId="2" borderId="6" xfId="0" applyFont="1" applyFill="1" applyBorder="1" applyAlignment="1" applyProtection="1">
      <alignment horizontal="center" vertical="center" wrapText="1"/>
      <protection locked="0"/>
    </xf>
    <xf numFmtId="0" fontId="1" fillId="0" borderId="0" xfId="0" applyFont="1" applyFill="1" applyBorder="1" applyProtection="1">
      <protection locked="0"/>
    </xf>
    <xf numFmtId="0" fontId="1" fillId="0" borderId="0" xfId="0" applyFont="1" applyFill="1" applyBorder="1" applyAlignment="1" applyProtection="1">
      <alignment horizontal="centerContinuous" vertical="center" wrapText="1"/>
      <protection locked="0"/>
    </xf>
    <xf numFmtId="0" fontId="2" fillId="0" borderId="0" xfId="0" applyFont="1" applyFill="1" applyBorder="1" applyAlignment="1" applyProtection="1">
      <alignment horizontal="left" vertical="center"/>
      <protection locked="0"/>
    </xf>
    <xf numFmtId="0" fontId="1" fillId="0" borderId="0" xfId="0" applyFont="1" applyFill="1" applyBorder="1" applyAlignment="1" applyProtection="1">
      <alignment wrapText="1"/>
      <protection locked="0"/>
    </xf>
    <xf numFmtId="0" fontId="2" fillId="0" borderId="0" xfId="0" applyFont="1" applyFill="1" applyBorder="1" applyProtection="1">
      <protection locked="0"/>
    </xf>
    <xf numFmtId="0" fontId="2" fillId="0" borderId="0" xfId="0" applyNumberFormat="1" applyFont="1" applyFill="1" applyBorder="1" applyAlignment="1" applyProtection="1">
      <alignment horizontal="left" vertical="center"/>
      <protection locked="0"/>
    </xf>
    <xf numFmtId="0" fontId="1" fillId="0" borderId="8" xfId="0" applyFont="1" applyFill="1" applyBorder="1" applyAlignment="1" applyProtection="1">
      <alignment wrapText="1"/>
      <protection locked="0"/>
    </xf>
    <xf numFmtId="0" fontId="2" fillId="0" borderId="0" xfId="0" applyFont="1" applyFill="1" applyBorder="1"/>
    <xf numFmtId="164" fontId="3" fillId="0" borderId="9" xfId="0" applyNumberFormat="1" applyFont="1" applyFill="1" applyBorder="1" applyAlignment="1" applyProtection="1">
      <alignment horizontal="center" vertical="center"/>
      <protection locked="0"/>
    </xf>
    <xf numFmtId="14" fontId="5" fillId="0" borderId="0" xfId="0" applyNumberFormat="1" applyFont="1" applyFill="1" applyBorder="1" applyProtection="1">
      <protection locked="0"/>
    </xf>
    <xf numFmtId="164" fontId="1" fillId="0" borderId="0" xfId="0" applyNumberFormat="1" applyFont="1" applyFill="1" applyBorder="1" applyAlignment="1">
      <alignment horizontal="center" vertical="center"/>
    </xf>
    <xf numFmtId="164" fontId="2"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64" fontId="3" fillId="0" borderId="0" xfId="0" applyNumberFormat="1"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wrapText="1"/>
      <protection hidden="1"/>
    </xf>
    <xf numFmtId="0" fontId="2" fillId="0" borderId="0" xfId="0" applyFont="1" applyFill="1" applyBorder="1" applyAlignment="1" applyProtection="1">
      <alignment horizontal="center" vertical="center"/>
      <protection locked="0"/>
    </xf>
    <xf numFmtId="165" fontId="14" fillId="0" borderId="10" xfId="0" applyNumberFormat="1" applyFont="1" applyBorder="1" applyAlignment="1">
      <alignment horizontal="right" vertical="center" wrapText="1" readingOrder="1"/>
    </xf>
    <xf numFmtId="0" fontId="1" fillId="2" borderId="8" xfId="0" applyFont="1" applyFill="1" applyBorder="1" applyAlignment="1" applyProtection="1">
      <alignment horizontal="center" vertical="center" wrapText="1"/>
      <protection hidden="1"/>
    </xf>
    <xf numFmtId="0" fontId="1" fillId="2" borderId="8" xfId="0" applyFont="1" applyFill="1" applyBorder="1" applyAlignment="1">
      <alignment vertical="center" wrapText="1"/>
    </xf>
    <xf numFmtId="0" fontId="6" fillId="0" borderId="0"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Alignment="1">
      <alignment vertical="center"/>
    </xf>
    <xf numFmtId="0" fontId="4" fillId="0"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7" xfId="0" applyFont="1" applyFill="1" applyBorder="1" applyAlignment="1">
      <alignment horizontal="left" vertical="center" wrapText="1"/>
    </xf>
    <xf numFmtId="0" fontId="1" fillId="3" borderId="6" xfId="0" applyFont="1" applyFill="1" applyBorder="1" applyAlignment="1" applyProtection="1">
      <alignment horizontal="center" vertical="center" wrapText="1"/>
      <protection hidden="1"/>
    </xf>
    <xf numFmtId="0" fontId="1" fillId="3" borderId="8" xfId="0" applyFont="1" applyFill="1" applyBorder="1" applyAlignment="1" applyProtection="1">
      <alignment horizontal="center" vertical="center" wrapText="1"/>
      <protection hidden="1"/>
    </xf>
    <xf numFmtId="0" fontId="1" fillId="3" borderId="9" xfId="0" applyFont="1" applyFill="1" applyBorder="1" applyAlignment="1" applyProtection="1">
      <alignment horizontal="center" vertical="center" wrapText="1"/>
      <protection hidden="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14">
    <cellStyle name="Hypertextový odkaz 3" xfId="6"/>
    <cellStyle name="Měna 2" xfId="3"/>
    <cellStyle name="Měna 2 2" xfId="10"/>
    <cellStyle name="Měna 2 3" xfId="13"/>
    <cellStyle name="Normální" xfId="0" builtinId="0"/>
    <cellStyle name="Normální 16" xfId="7"/>
    <cellStyle name="normální 2" xfId="1"/>
    <cellStyle name="normální 2 3" xfId="8"/>
    <cellStyle name="Normální 30" xfId="5"/>
    <cellStyle name="Normální 31" xfId="2"/>
    <cellStyle name="Normální 9" xfId="9"/>
    <cellStyle name="Procenta 2" xfId="4"/>
    <cellStyle name="Procenta 2 2" xfId="11"/>
    <cellStyle name="Procenta 2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3"/>
  <sheetViews>
    <sheetView view="pageBreakPreview" topLeftCell="A13" zoomScale="80" zoomScaleNormal="100" zoomScaleSheetLayoutView="80" workbookViewId="0">
      <selection activeCell="G17" sqref="G17"/>
    </sheetView>
  </sheetViews>
  <sheetFormatPr defaultRowHeight="15" x14ac:dyDescent="0.25"/>
  <cols>
    <col min="1" max="1" width="24" customWidth="1"/>
    <col min="2" max="2" width="64.140625" customWidth="1"/>
    <col min="3" max="3" width="39.5703125" customWidth="1"/>
    <col min="4" max="4" width="19.140625" customWidth="1"/>
    <col min="5" max="5" width="11.42578125" customWidth="1"/>
    <col min="6" max="6" width="18.5703125" customWidth="1"/>
    <col min="7" max="7" width="16.85546875" customWidth="1"/>
    <col min="8" max="8" width="14.7109375" customWidth="1"/>
    <col min="9" max="9" width="16.7109375" customWidth="1"/>
  </cols>
  <sheetData>
    <row r="1" spans="1:9" ht="18.75" thickBot="1" x14ac:dyDescent="0.3">
      <c r="A1" s="11" t="s">
        <v>11</v>
      </c>
      <c r="B1" s="19"/>
      <c r="C1" s="19"/>
      <c r="D1" s="19"/>
      <c r="E1" s="19"/>
      <c r="F1" s="34"/>
      <c r="G1" s="34"/>
      <c r="H1" s="34"/>
      <c r="I1" s="35"/>
    </row>
    <row r="2" spans="1:9" x14ac:dyDescent="0.25">
      <c r="A2" s="36" t="s">
        <v>12</v>
      </c>
      <c r="B2" s="37"/>
      <c r="C2" s="37"/>
      <c r="D2" s="37"/>
      <c r="E2" s="37"/>
      <c r="F2" s="37"/>
      <c r="G2" s="37"/>
      <c r="H2" s="37"/>
      <c r="I2" s="37"/>
    </row>
    <row r="3" spans="1:9" ht="15.75" x14ac:dyDescent="0.25">
      <c r="A3" s="38" t="s">
        <v>13</v>
      </c>
      <c r="B3" s="39"/>
      <c r="C3" s="39"/>
      <c r="D3" s="39"/>
      <c r="E3" s="39"/>
      <c r="F3" s="39"/>
      <c r="G3" s="39"/>
      <c r="H3" s="39"/>
      <c r="I3" s="39"/>
    </row>
    <row r="4" spans="1:9" ht="15.75" thickBot="1" x14ac:dyDescent="0.3">
      <c r="A4" s="40"/>
      <c r="B4" s="40"/>
      <c r="C4" s="40"/>
      <c r="D4" s="40"/>
      <c r="E4" s="40"/>
      <c r="F4" s="40"/>
      <c r="G4" s="40"/>
      <c r="H4" s="40"/>
      <c r="I4" s="40"/>
    </row>
    <row r="5" spans="1:9" ht="26.25" thickBot="1" x14ac:dyDescent="0.3">
      <c r="A5" s="1" t="s">
        <v>0</v>
      </c>
      <c r="B5" s="2" t="s">
        <v>1</v>
      </c>
      <c r="C5" s="2" t="s">
        <v>17</v>
      </c>
      <c r="D5" s="2" t="s">
        <v>14</v>
      </c>
      <c r="E5" s="3" t="s">
        <v>2</v>
      </c>
      <c r="F5" s="4" t="s">
        <v>3</v>
      </c>
      <c r="G5" s="4" t="s">
        <v>4</v>
      </c>
      <c r="H5" s="4" t="s">
        <v>5</v>
      </c>
      <c r="I5" s="5" t="s">
        <v>6</v>
      </c>
    </row>
    <row r="6" spans="1:9" ht="15.75" thickBot="1" x14ac:dyDescent="0.3">
      <c r="A6" s="44"/>
      <c r="B6" s="45"/>
      <c r="C6" s="45"/>
      <c r="D6" s="45"/>
      <c r="E6" s="45"/>
      <c r="F6" s="45"/>
      <c r="G6" s="45"/>
      <c r="H6" s="45"/>
      <c r="I6" s="46"/>
    </row>
    <row r="7" spans="1:9" ht="145.5" customHeight="1" thickBot="1" x14ac:dyDescent="0.3">
      <c r="A7" s="6" t="s">
        <v>15</v>
      </c>
      <c r="B7" s="7" t="s">
        <v>16</v>
      </c>
      <c r="C7" s="7" t="s">
        <v>18</v>
      </c>
      <c r="D7" s="27"/>
      <c r="E7" s="8">
        <v>30</v>
      </c>
      <c r="F7" s="9"/>
      <c r="G7" s="9">
        <f>F7*1.21</f>
        <v>0</v>
      </c>
      <c r="H7" s="9">
        <f t="shared" ref="H7:H12" si="0">E7*F7</f>
        <v>0</v>
      </c>
      <c r="I7" s="10">
        <f>H7*1.21</f>
        <v>0</v>
      </c>
    </row>
    <row r="8" spans="1:9" ht="180" customHeight="1" thickBot="1" x14ac:dyDescent="0.3">
      <c r="A8" s="6" t="s">
        <v>19</v>
      </c>
      <c r="B8" s="7" t="s">
        <v>20</v>
      </c>
      <c r="C8" s="7" t="s">
        <v>21</v>
      </c>
      <c r="D8" s="27"/>
      <c r="E8" s="8">
        <v>30</v>
      </c>
      <c r="F8" s="9"/>
      <c r="G8" s="9">
        <f t="shared" ref="G8:G22" si="1">F8*1.21</f>
        <v>0</v>
      </c>
      <c r="H8" s="9">
        <f t="shared" si="0"/>
        <v>0</v>
      </c>
      <c r="I8" s="10">
        <f t="shared" ref="I8:I22" si="2">H8*1.21</f>
        <v>0</v>
      </c>
    </row>
    <row r="9" spans="1:9" ht="246.75" customHeight="1" thickBot="1" x14ac:dyDescent="0.3">
      <c r="A9" s="6" t="s">
        <v>22</v>
      </c>
      <c r="B9" s="7" t="s">
        <v>23</v>
      </c>
      <c r="C9" s="7" t="s">
        <v>24</v>
      </c>
      <c r="D9" s="27"/>
      <c r="E9" s="8">
        <v>2</v>
      </c>
      <c r="F9" s="9"/>
      <c r="G9" s="9">
        <f t="shared" si="1"/>
        <v>0</v>
      </c>
      <c r="H9" s="9">
        <f t="shared" si="0"/>
        <v>0</v>
      </c>
      <c r="I9" s="10">
        <f t="shared" si="2"/>
        <v>0</v>
      </c>
    </row>
    <row r="10" spans="1:9" ht="192.75" customHeight="1" thickBot="1" x14ac:dyDescent="0.3">
      <c r="A10" s="6" t="s">
        <v>25</v>
      </c>
      <c r="B10" s="7" t="s">
        <v>26</v>
      </c>
      <c r="C10" s="7" t="s">
        <v>21</v>
      </c>
      <c r="D10" s="27"/>
      <c r="E10" s="8">
        <v>2</v>
      </c>
      <c r="F10" s="9"/>
      <c r="G10" s="9">
        <f t="shared" si="1"/>
        <v>0</v>
      </c>
      <c r="H10" s="9">
        <f t="shared" si="0"/>
        <v>0</v>
      </c>
      <c r="I10" s="10">
        <f t="shared" si="2"/>
        <v>0</v>
      </c>
    </row>
    <row r="11" spans="1:9" ht="172.5" customHeight="1" thickBot="1" x14ac:dyDescent="0.3">
      <c r="A11" s="6" t="s">
        <v>27</v>
      </c>
      <c r="B11" s="7" t="s">
        <v>28</v>
      </c>
      <c r="C11" s="7" t="s">
        <v>29</v>
      </c>
      <c r="D11" s="27"/>
      <c r="E11" s="8">
        <v>4</v>
      </c>
      <c r="F11" s="9"/>
      <c r="G11" s="9">
        <f t="shared" si="1"/>
        <v>0</v>
      </c>
      <c r="H11" s="9">
        <f t="shared" si="0"/>
        <v>0</v>
      </c>
      <c r="I11" s="10">
        <f t="shared" si="2"/>
        <v>0</v>
      </c>
    </row>
    <row r="12" spans="1:9" ht="117" customHeight="1" thickBot="1" x14ac:dyDescent="0.3">
      <c r="A12" s="6" t="s">
        <v>30</v>
      </c>
      <c r="B12" s="7" t="s">
        <v>31</v>
      </c>
      <c r="C12" s="7" t="s">
        <v>29</v>
      </c>
      <c r="D12" s="27"/>
      <c r="E12" s="8">
        <v>4</v>
      </c>
      <c r="F12" s="9"/>
      <c r="G12" s="9">
        <f t="shared" si="1"/>
        <v>0</v>
      </c>
      <c r="H12" s="9">
        <f t="shared" si="0"/>
        <v>0</v>
      </c>
      <c r="I12" s="10">
        <f t="shared" si="2"/>
        <v>0</v>
      </c>
    </row>
    <row r="13" spans="1:9" ht="15.75" thickBot="1" x14ac:dyDescent="0.3">
      <c r="A13" s="41" t="s">
        <v>49</v>
      </c>
      <c r="B13" s="42"/>
      <c r="C13" s="42"/>
      <c r="D13" s="42"/>
      <c r="E13" s="42"/>
      <c r="F13" s="42"/>
      <c r="G13" s="42"/>
      <c r="H13" s="42"/>
      <c r="I13" s="43"/>
    </row>
    <row r="14" spans="1:9" ht="180" customHeight="1" thickBot="1" x14ac:dyDescent="0.3">
      <c r="A14" s="6" t="s">
        <v>34</v>
      </c>
      <c r="B14" s="7" t="s">
        <v>45</v>
      </c>
      <c r="C14" s="7" t="s">
        <v>50</v>
      </c>
      <c r="D14" s="27"/>
      <c r="E14" s="8">
        <v>135</v>
      </c>
      <c r="F14" s="9"/>
      <c r="G14" s="9">
        <f t="shared" si="1"/>
        <v>0</v>
      </c>
      <c r="H14" s="9">
        <f t="shared" ref="H14:H23" si="3">E14*F14</f>
        <v>0</v>
      </c>
      <c r="I14" s="10">
        <f>H14*1.21</f>
        <v>0</v>
      </c>
    </row>
    <row r="15" spans="1:9" ht="177" customHeight="1" thickBot="1" x14ac:dyDescent="0.3">
      <c r="A15" s="6" t="s">
        <v>35</v>
      </c>
      <c r="B15" s="7" t="s">
        <v>41</v>
      </c>
      <c r="C15" s="7" t="s">
        <v>51</v>
      </c>
      <c r="D15" s="27"/>
      <c r="E15" s="8">
        <v>270</v>
      </c>
      <c r="F15" s="9"/>
      <c r="G15" s="9">
        <f t="shared" si="1"/>
        <v>0</v>
      </c>
      <c r="H15" s="9">
        <f t="shared" si="3"/>
        <v>0</v>
      </c>
      <c r="I15" s="10">
        <f t="shared" ref="I15:I21" si="4">H15*1.21</f>
        <v>0</v>
      </c>
    </row>
    <row r="16" spans="1:9" ht="237" customHeight="1" thickBot="1" x14ac:dyDescent="0.3">
      <c r="A16" s="6" t="s">
        <v>22</v>
      </c>
      <c r="B16" s="7" t="s">
        <v>23</v>
      </c>
      <c r="C16" s="7" t="s">
        <v>24</v>
      </c>
      <c r="D16" s="27"/>
      <c r="E16" s="8">
        <v>9</v>
      </c>
      <c r="F16" s="9"/>
      <c r="G16" s="9">
        <f t="shared" si="1"/>
        <v>0</v>
      </c>
      <c r="H16" s="9">
        <f t="shared" si="3"/>
        <v>0</v>
      </c>
      <c r="I16" s="10">
        <f t="shared" si="4"/>
        <v>0</v>
      </c>
    </row>
    <row r="17" spans="1:9" ht="99" customHeight="1" thickBot="1" x14ac:dyDescent="0.3">
      <c r="A17" s="6" t="s">
        <v>36</v>
      </c>
      <c r="B17" s="7" t="s">
        <v>42</v>
      </c>
      <c r="C17" s="7" t="s">
        <v>52</v>
      </c>
      <c r="D17" s="27"/>
      <c r="E17" s="8">
        <v>9</v>
      </c>
      <c r="F17" s="9"/>
      <c r="G17" s="9">
        <f t="shared" si="1"/>
        <v>0</v>
      </c>
      <c r="H17" s="9">
        <f t="shared" si="3"/>
        <v>0</v>
      </c>
      <c r="I17" s="10">
        <f t="shared" si="4"/>
        <v>0</v>
      </c>
    </row>
    <row r="18" spans="1:9" ht="166.5" thickBot="1" x14ac:dyDescent="0.3">
      <c r="A18" s="6" t="s">
        <v>27</v>
      </c>
      <c r="B18" s="7" t="s">
        <v>28</v>
      </c>
      <c r="C18" s="7" t="s">
        <v>29</v>
      </c>
      <c r="D18" s="27"/>
      <c r="E18" s="8">
        <v>18</v>
      </c>
      <c r="F18" s="9"/>
      <c r="G18" s="9">
        <f t="shared" si="1"/>
        <v>0</v>
      </c>
      <c r="H18" s="9">
        <f t="shared" si="3"/>
        <v>0</v>
      </c>
      <c r="I18" s="10">
        <f t="shared" si="4"/>
        <v>0</v>
      </c>
    </row>
    <row r="19" spans="1:9" ht="102.75" thickBot="1" x14ac:dyDescent="0.3">
      <c r="A19" s="6" t="s">
        <v>30</v>
      </c>
      <c r="B19" s="7" t="s">
        <v>46</v>
      </c>
      <c r="C19" s="7" t="s">
        <v>29</v>
      </c>
      <c r="D19" s="27"/>
      <c r="E19" s="8">
        <v>9</v>
      </c>
      <c r="F19" s="9"/>
      <c r="G19" s="9">
        <f t="shared" si="1"/>
        <v>0</v>
      </c>
      <c r="H19" s="9">
        <f t="shared" si="3"/>
        <v>0</v>
      </c>
      <c r="I19" s="10">
        <f t="shared" si="4"/>
        <v>0</v>
      </c>
    </row>
    <row r="20" spans="1:9" ht="141" thickBot="1" x14ac:dyDescent="0.3">
      <c r="A20" s="6" t="s">
        <v>37</v>
      </c>
      <c r="B20" s="7" t="s">
        <v>47</v>
      </c>
      <c r="C20" s="7" t="s">
        <v>53</v>
      </c>
      <c r="D20" s="27"/>
      <c r="E20" s="8">
        <v>9</v>
      </c>
      <c r="F20" s="9"/>
      <c r="G20" s="9">
        <f t="shared" si="1"/>
        <v>0</v>
      </c>
      <c r="H20" s="9">
        <f t="shared" si="3"/>
        <v>0</v>
      </c>
      <c r="I20" s="10">
        <f t="shared" si="4"/>
        <v>0</v>
      </c>
    </row>
    <row r="21" spans="1:9" ht="26.25" thickBot="1" x14ac:dyDescent="0.3">
      <c r="A21" s="6" t="s">
        <v>38</v>
      </c>
      <c r="B21" s="7" t="s">
        <v>44</v>
      </c>
      <c r="C21" s="7" t="s">
        <v>54</v>
      </c>
      <c r="D21" s="27"/>
      <c r="E21" s="8">
        <v>108</v>
      </c>
      <c r="F21" s="9"/>
      <c r="G21" s="9">
        <f t="shared" si="1"/>
        <v>0</v>
      </c>
      <c r="H21" s="9">
        <f t="shared" si="3"/>
        <v>0</v>
      </c>
      <c r="I21" s="10">
        <f t="shared" si="4"/>
        <v>0</v>
      </c>
    </row>
    <row r="22" spans="1:9" ht="26.25" thickBot="1" x14ac:dyDescent="0.3">
      <c r="A22" s="6" t="s">
        <v>32</v>
      </c>
      <c r="B22" s="7" t="s">
        <v>33</v>
      </c>
      <c r="C22" s="7" t="s">
        <v>55</v>
      </c>
      <c r="D22" s="27"/>
      <c r="E22" s="8">
        <v>9</v>
      </c>
      <c r="F22" s="9"/>
      <c r="G22" s="9">
        <f t="shared" si="1"/>
        <v>0</v>
      </c>
      <c r="H22" s="9">
        <f t="shared" si="3"/>
        <v>0</v>
      </c>
      <c r="I22" s="10">
        <f t="shared" si="2"/>
        <v>0</v>
      </c>
    </row>
    <row r="23" spans="1:9" ht="15.75" thickBot="1" x14ac:dyDescent="0.3">
      <c r="A23" s="6" t="s">
        <v>39</v>
      </c>
      <c r="B23" s="7" t="s">
        <v>48</v>
      </c>
      <c r="C23" s="7" t="s">
        <v>56</v>
      </c>
      <c r="D23" s="27"/>
      <c r="E23" s="8">
        <v>9</v>
      </c>
      <c r="F23" s="9"/>
      <c r="G23" s="9">
        <f t="shared" ref="G23" si="5">F23*1.21</f>
        <v>0</v>
      </c>
      <c r="H23" s="9">
        <f t="shared" si="3"/>
        <v>0</v>
      </c>
      <c r="I23" s="10">
        <f t="shared" ref="I23" si="6">H23*1.21</f>
        <v>0</v>
      </c>
    </row>
    <row r="24" spans="1:9" ht="15.75" thickBot="1" x14ac:dyDescent="0.3">
      <c r="A24" s="41" t="s">
        <v>57</v>
      </c>
      <c r="B24" s="42"/>
      <c r="C24" s="42"/>
      <c r="D24" s="42"/>
      <c r="E24" s="42"/>
      <c r="F24" s="42"/>
      <c r="G24" s="42"/>
      <c r="H24" s="42"/>
      <c r="I24" s="43"/>
    </row>
    <row r="25" spans="1:9" ht="153.75" thickBot="1" x14ac:dyDescent="0.3">
      <c r="A25" s="6" t="s">
        <v>58</v>
      </c>
      <c r="B25" s="7" t="s">
        <v>40</v>
      </c>
      <c r="C25" s="7" t="s">
        <v>81</v>
      </c>
      <c r="D25" s="27"/>
      <c r="E25" s="8">
        <v>15</v>
      </c>
      <c r="F25" s="9"/>
      <c r="G25" s="9">
        <f t="shared" ref="G25:G33" si="7">F25*1.21</f>
        <v>0</v>
      </c>
      <c r="H25" s="9">
        <f t="shared" ref="H25:H33" si="8">E25*F25</f>
        <v>0</v>
      </c>
      <c r="I25" s="10">
        <f>H25*1.21</f>
        <v>0</v>
      </c>
    </row>
    <row r="26" spans="1:9" ht="166.5" thickBot="1" x14ac:dyDescent="0.3">
      <c r="A26" s="6" t="s">
        <v>35</v>
      </c>
      <c r="B26" s="7" t="s">
        <v>41</v>
      </c>
      <c r="C26" s="7" t="s">
        <v>82</v>
      </c>
      <c r="D26" s="27"/>
      <c r="E26" s="8">
        <v>15</v>
      </c>
      <c r="F26" s="9"/>
      <c r="G26" s="9">
        <f t="shared" si="7"/>
        <v>0</v>
      </c>
      <c r="H26" s="9">
        <f t="shared" si="8"/>
        <v>0</v>
      </c>
      <c r="I26" s="10">
        <f t="shared" ref="I26:I33" si="9">H26*1.21</f>
        <v>0</v>
      </c>
    </row>
    <row r="27" spans="1:9" ht="217.5" thickBot="1" x14ac:dyDescent="0.3">
      <c r="A27" s="6" t="s">
        <v>22</v>
      </c>
      <c r="B27" s="7" t="s">
        <v>23</v>
      </c>
      <c r="C27" s="7" t="s">
        <v>24</v>
      </c>
      <c r="D27" s="27"/>
      <c r="E27" s="8">
        <v>1</v>
      </c>
      <c r="F27" s="9"/>
      <c r="G27" s="9">
        <f t="shared" si="7"/>
        <v>0</v>
      </c>
      <c r="H27" s="9">
        <f t="shared" si="8"/>
        <v>0</v>
      </c>
      <c r="I27" s="10">
        <f t="shared" si="9"/>
        <v>0</v>
      </c>
    </row>
    <row r="28" spans="1:9" ht="77.25" thickBot="1" x14ac:dyDescent="0.3">
      <c r="A28" s="6" t="s">
        <v>36</v>
      </c>
      <c r="B28" s="7" t="s">
        <v>42</v>
      </c>
      <c r="C28" s="7" t="s">
        <v>83</v>
      </c>
      <c r="D28" s="27"/>
      <c r="E28" s="8">
        <v>1</v>
      </c>
      <c r="F28" s="9"/>
      <c r="G28" s="9">
        <f t="shared" si="7"/>
        <v>0</v>
      </c>
      <c r="H28" s="9">
        <f t="shared" si="8"/>
        <v>0</v>
      </c>
      <c r="I28" s="10">
        <f t="shared" si="9"/>
        <v>0</v>
      </c>
    </row>
    <row r="29" spans="1:9" ht="153.75" thickBot="1" x14ac:dyDescent="0.3">
      <c r="A29" s="6" t="s">
        <v>37</v>
      </c>
      <c r="B29" s="7" t="s">
        <v>43</v>
      </c>
      <c r="C29" s="7" t="s">
        <v>53</v>
      </c>
      <c r="D29" s="27"/>
      <c r="E29" s="8">
        <v>1</v>
      </c>
      <c r="F29" s="9"/>
      <c r="G29" s="9">
        <f t="shared" si="7"/>
        <v>0</v>
      </c>
      <c r="H29" s="9">
        <f t="shared" si="8"/>
        <v>0</v>
      </c>
      <c r="I29" s="10">
        <f t="shared" si="9"/>
        <v>0</v>
      </c>
    </row>
    <row r="30" spans="1:9" ht="26.25" thickBot="1" x14ac:dyDescent="0.3">
      <c r="A30" s="6" t="s">
        <v>38</v>
      </c>
      <c r="B30" s="7" t="s">
        <v>44</v>
      </c>
      <c r="C30" s="7" t="s">
        <v>54</v>
      </c>
      <c r="D30" s="27"/>
      <c r="E30" s="8">
        <v>12</v>
      </c>
      <c r="F30" s="9"/>
      <c r="G30" s="9">
        <f t="shared" si="7"/>
        <v>0</v>
      </c>
      <c r="H30" s="9">
        <f t="shared" si="8"/>
        <v>0</v>
      </c>
      <c r="I30" s="10">
        <f t="shared" si="9"/>
        <v>0</v>
      </c>
    </row>
    <row r="31" spans="1:9" ht="102.75" thickBot="1" x14ac:dyDescent="0.3">
      <c r="A31" s="6" t="s">
        <v>30</v>
      </c>
      <c r="B31" s="7" t="s">
        <v>31</v>
      </c>
      <c r="C31" s="7" t="s">
        <v>29</v>
      </c>
      <c r="D31" s="27"/>
      <c r="E31" s="8">
        <v>1</v>
      </c>
      <c r="F31" s="9"/>
      <c r="G31" s="9">
        <f t="shared" si="7"/>
        <v>0</v>
      </c>
      <c r="H31" s="9">
        <f t="shared" si="8"/>
        <v>0</v>
      </c>
      <c r="I31" s="10">
        <f t="shared" si="9"/>
        <v>0</v>
      </c>
    </row>
    <row r="32" spans="1:9" ht="166.5" thickBot="1" x14ac:dyDescent="0.3">
      <c r="A32" s="6" t="s">
        <v>27</v>
      </c>
      <c r="B32" s="7" t="s">
        <v>28</v>
      </c>
      <c r="C32" s="7" t="s">
        <v>29</v>
      </c>
      <c r="D32" s="27"/>
      <c r="E32" s="8">
        <v>1</v>
      </c>
      <c r="F32" s="9"/>
      <c r="G32" s="9">
        <f t="shared" si="7"/>
        <v>0</v>
      </c>
      <c r="H32" s="9">
        <f t="shared" si="8"/>
        <v>0</v>
      </c>
      <c r="I32" s="10">
        <f t="shared" si="9"/>
        <v>0</v>
      </c>
    </row>
    <row r="33" spans="1:9" ht="26.25" thickBot="1" x14ac:dyDescent="0.3">
      <c r="A33" s="6" t="s">
        <v>32</v>
      </c>
      <c r="B33" s="7" t="s">
        <v>33</v>
      </c>
      <c r="C33" s="7" t="s">
        <v>55</v>
      </c>
      <c r="D33" s="27"/>
      <c r="E33" s="8">
        <v>1</v>
      </c>
      <c r="F33" s="9"/>
      <c r="G33" s="9">
        <f t="shared" si="7"/>
        <v>0</v>
      </c>
      <c r="H33" s="9">
        <f t="shared" si="8"/>
        <v>0</v>
      </c>
      <c r="I33" s="10">
        <f t="shared" si="9"/>
        <v>0</v>
      </c>
    </row>
    <row r="34" spans="1:9" ht="15.75" thickBot="1" x14ac:dyDescent="0.3">
      <c r="A34" s="41" t="s">
        <v>59</v>
      </c>
      <c r="B34" s="42"/>
      <c r="C34" s="42"/>
      <c r="D34" s="42"/>
      <c r="E34" s="42"/>
      <c r="F34" s="42"/>
      <c r="G34" s="42"/>
      <c r="H34" s="42"/>
      <c r="I34" s="43"/>
    </row>
    <row r="35" spans="1:9" ht="128.25" thickBot="1" x14ac:dyDescent="0.3">
      <c r="A35" s="6" t="s">
        <v>60</v>
      </c>
      <c r="B35" s="7" t="s">
        <v>70</v>
      </c>
      <c r="C35" s="7" t="s">
        <v>84</v>
      </c>
      <c r="D35" s="27"/>
      <c r="E35" s="8">
        <v>12</v>
      </c>
      <c r="F35" s="9"/>
      <c r="G35" s="9">
        <f t="shared" ref="G35:G51" si="10">F35*1.21</f>
        <v>0</v>
      </c>
      <c r="H35" s="9">
        <f t="shared" ref="H35:H45" si="11">E35*F35</f>
        <v>0</v>
      </c>
      <c r="I35" s="10">
        <f>H35*1.21</f>
        <v>0</v>
      </c>
    </row>
    <row r="36" spans="1:9" ht="90" thickBot="1" x14ac:dyDescent="0.3">
      <c r="A36" s="6" t="s">
        <v>61</v>
      </c>
      <c r="B36" s="7" t="s">
        <v>71</v>
      </c>
      <c r="C36" s="7" t="s">
        <v>85</v>
      </c>
      <c r="D36" s="27"/>
      <c r="E36" s="8">
        <v>12</v>
      </c>
      <c r="F36" s="9"/>
      <c r="G36" s="9">
        <f t="shared" si="10"/>
        <v>0</v>
      </c>
      <c r="H36" s="9">
        <f t="shared" si="11"/>
        <v>0</v>
      </c>
      <c r="I36" s="10">
        <f t="shared" ref="I36:I51" si="12">H36*1.21</f>
        <v>0</v>
      </c>
    </row>
    <row r="37" spans="1:9" ht="77.25" thickBot="1" x14ac:dyDescent="0.3">
      <c r="A37" s="6" t="s">
        <v>62</v>
      </c>
      <c r="B37" s="7" t="s">
        <v>72</v>
      </c>
      <c r="C37" s="7"/>
      <c r="D37" s="27"/>
      <c r="E37" s="8">
        <v>12</v>
      </c>
      <c r="F37" s="9"/>
      <c r="G37" s="9">
        <f t="shared" si="10"/>
        <v>0</v>
      </c>
      <c r="H37" s="9">
        <f t="shared" si="11"/>
        <v>0</v>
      </c>
      <c r="I37" s="10">
        <f t="shared" si="12"/>
        <v>0</v>
      </c>
    </row>
    <row r="38" spans="1:9" ht="115.5" thickBot="1" x14ac:dyDescent="0.3">
      <c r="A38" s="6" t="s">
        <v>63</v>
      </c>
      <c r="B38" s="7" t="s">
        <v>73</v>
      </c>
      <c r="C38" s="7" t="s">
        <v>86</v>
      </c>
      <c r="D38" s="27"/>
      <c r="E38" s="8">
        <v>6</v>
      </c>
      <c r="F38" s="9"/>
      <c r="G38" s="9">
        <f t="shared" si="10"/>
        <v>0</v>
      </c>
      <c r="H38" s="9">
        <f t="shared" si="11"/>
        <v>0</v>
      </c>
      <c r="I38" s="10">
        <f t="shared" si="12"/>
        <v>0</v>
      </c>
    </row>
    <row r="39" spans="1:9" ht="102.75" thickBot="1" x14ac:dyDescent="0.3">
      <c r="A39" s="6" t="s">
        <v>64</v>
      </c>
      <c r="B39" s="7" t="s">
        <v>74</v>
      </c>
      <c r="C39" s="7" t="s">
        <v>86</v>
      </c>
      <c r="D39" s="27"/>
      <c r="E39" s="8">
        <v>6</v>
      </c>
      <c r="F39" s="9"/>
      <c r="G39" s="9">
        <f t="shared" si="10"/>
        <v>0</v>
      </c>
      <c r="H39" s="9">
        <f t="shared" si="11"/>
        <v>0</v>
      </c>
      <c r="I39" s="10">
        <f t="shared" si="12"/>
        <v>0</v>
      </c>
    </row>
    <row r="40" spans="1:9" ht="115.5" thickBot="1" x14ac:dyDescent="0.3">
      <c r="A40" s="6" t="s">
        <v>65</v>
      </c>
      <c r="B40" s="7" t="s">
        <v>75</v>
      </c>
      <c r="C40" s="7" t="s">
        <v>86</v>
      </c>
      <c r="D40" s="27"/>
      <c r="E40" s="8">
        <v>12</v>
      </c>
      <c r="F40" s="9"/>
      <c r="G40" s="9">
        <f t="shared" si="10"/>
        <v>0</v>
      </c>
      <c r="H40" s="9">
        <f t="shared" si="11"/>
        <v>0</v>
      </c>
      <c r="I40" s="10">
        <f t="shared" si="12"/>
        <v>0</v>
      </c>
    </row>
    <row r="41" spans="1:9" ht="51.75" thickBot="1" x14ac:dyDescent="0.3">
      <c r="A41" s="6" t="s">
        <v>66</v>
      </c>
      <c r="B41" s="7" t="s">
        <v>76</v>
      </c>
      <c r="C41" s="7"/>
      <c r="D41" s="27"/>
      <c r="E41" s="8">
        <v>12</v>
      </c>
      <c r="F41" s="9"/>
      <c r="G41" s="9">
        <f t="shared" si="10"/>
        <v>0</v>
      </c>
      <c r="H41" s="9">
        <f t="shared" si="11"/>
        <v>0</v>
      </c>
      <c r="I41" s="10">
        <f t="shared" si="12"/>
        <v>0</v>
      </c>
    </row>
    <row r="42" spans="1:9" ht="51.75" thickBot="1" x14ac:dyDescent="0.3">
      <c r="A42" s="6" t="s">
        <v>67</v>
      </c>
      <c r="B42" s="7" t="s">
        <v>77</v>
      </c>
      <c r="C42" s="7" t="s">
        <v>87</v>
      </c>
      <c r="D42" s="27"/>
      <c r="E42" s="8">
        <v>6</v>
      </c>
      <c r="F42" s="9"/>
      <c r="G42" s="9">
        <f t="shared" si="10"/>
        <v>0</v>
      </c>
      <c r="H42" s="9">
        <f t="shared" si="11"/>
        <v>0</v>
      </c>
      <c r="I42" s="10">
        <f t="shared" si="12"/>
        <v>0</v>
      </c>
    </row>
    <row r="43" spans="1:9" ht="26.25" thickBot="1" x14ac:dyDescent="0.3">
      <c r="A43" s="6" t="s">
        <v>32</v>
      </c>
      <c r="B43" s="7" t="s">
        <v>33</v>
      </c>
      <c r="C43" s="7" t="s">
        <v>55</v>
      </c>
      <c r="D43" s="27"/>
      <c r="E43" s="8">
        <v>14</v>
      </c>
      <c r="F43" s="9"/>
      <c r="G43" s="9">
        <f t="shared" si="10"/>
        <v>0</v>
      </c>
      <c r="H43" s="9">
        <f t="shared" si="11"/>
        <v>0</v>
      </c>
      <c r="I43" s="10">
        <f t="shared" si="12"/>
        <v>0</v>
      </c>
    </row>
    <row r="44" spans="1:9" ht="64.5" thickBot="1" x14ac:dyDescent="0.3">
      <c r="A44" s="6" t="s">
        <v>68</v>
      </c>
      <c r="B44" s="7" t="s">
        <v>78</v>
      </c>
      <c r="C44" s="7" t="s">
        <v>88</v>
      </c>
      <c r="D44" s="27"/>
      <c r="E44" s="8">
        <v>1</v>
      </c>
      <c r="F44" s="9"/>
      <c r="G44" s="9">
        <f t="shared" si="10"/>
        <v>0</v>
      </c>
      <c r="H44" s="9">
        <f t="shared" si="11"/>
        <v>0</v>
      </c>
      <c r="I44" s="10">
        <f t="shared" si="12"/>
        <v>0</v>
      </c>
    </row>
    <row r="45" spans="1:9" ht="51.75" thickBot="1" x14ac:dyDescent="0.3">
      <c r="A45" s="6" t="s">
        <v>66</v>
      </c>
      <c r="B45" s="7" t="s">
        <v>76</v>
      </c>
      <c r="C45" s="7"/>
      <c r="D45" s="27"/>
      <c r="E45" s="8">
        <v>12</v>
      </c>
      <c r="F45" s="9"/>
      <c r="G45" s="9">
        <f t="shared" si="10"/>
        <v>0</v>
      </c>
      <c r="H45" s="9">
        <f t="shared" si="11"/>
        <v>0</v>
      </c>
      <c r="I45" s="10">
        <f t="shared" si="12"/>
        <v>0</v>
      </c>
    </row>
    <row r="46" spans="1:9" ht="102.75" thickBot="1" x14ac:dyDescent="0.3">
      <c r="A46" s="6" t="s">
        <v>69</v>
      </c>
      <c r="B46" s="7" t="s">
        <v>79</v>
      </c>
      <c r="C46" s="7" t="s">
        <v>89</v>
      </c>
      <c r="D46" s="27"/>
      <c r="E46" s="8">
        <v>1</v>
      </c>
      <c r="F46" s="9"/>
      <c r="G46" s="9">
        <f t="shared" si="10"/>
        <v>0</v>
      </c>
      <c r="H46" s="9">
        <f t="shared" ref="H46:H51" si="13">E46*F46</f>
        <v>0</v>
      </c>
      <c r="I46" s="10">
        <f t="shared" si="12"/>
        <v>0</v>
      </c>
    </row>
    <row r="47" spans="1:9" ht="90" thickBot="1" x14ac:dyDescent="0.3">
      <c r="A47" s="6" t="s">
        <v>64</v>
      </c>
      <c r="B47" s="7" t="s">
        <v>80</v>
      </c>
      <c r="C47" s="7" t="s">
        <v>86</v>
      </c>
      <c r="D47" s="27"/>
      <c r="E47" s="8">
        <v>2</v>
      </c>
      <c r="F47" s="9"/>
      <c r="G47" s="9">
        <f t="shared" si="10"/>
        <v>0</v>
      </c>
      <c r="H47" s="9">
        <f t="shared" si="13"/>
        <v>0</v>
      </c>
      <c r="I47" s="10">
        <f t="shared" si="12"/>
        <v>0</v>
      </c>
    </row>
    <row r="48" spans="1:9" ht="115.5" thickBot="1" x14ac:dyDescent="0.3">
      <c r="A48" s="6" t="s">
        <v>65</v>
      </c>
      <c r="B48" s="7" t="s">
        <v>75</v>
      </c>
      <c r="C48" s="7" t="s">
        <v>86</v>
      </c>
      <c r="D48" s="30"/>
      <c r="E48" s="8">
        <v>2</v>
      </c>
      <c r="F48" s="9"/>
      <c r="G48" s="9">
        <f t="shared" si="10"/>
        <v>0</v>
      </c>
      <c r="H48" s="9">
        <f t="shared" si="13"/>
        <v>0</v>
      </c>
      <c r="I48" s="10">
        <f t="shared" si="12"/>
        <v>0</v>
      </c>
    </row>
    <row r="49" spans="1:9" ht="15.75" thickBot="1" x14ac:dyDescent="0.3">
      <c r="A49" s="41" t="s">
        <v>90</v>
      </c>
      <c r="B49" s="42"/>
      <c r="C49" s="42"/>
      <c r="D49" s="42"/>
      <c r="E49" s="42"/>
      <c r="F49" s="42"/>
      <c r="G49" s="42"/>
      <c r="H49" s="42"/>
      <c r="I49" s="43"/>
    </row>
    <row r="50" spans="1:9" ht="77.25" thickBot="1" x14ac:dyDescent="0.3">
      <c r="A50" s="6" t="s">
        <v>91</v>
      </c>
      <c r="B50" s="7" t="s">
        <v>93</v>
      </c>
      <c r="C50" s="7" t="s">
        <v>95</v>
      </c>
      <c r="D50" s="30"/>
      <c r="E50" s="8">
        <v>4</v>
      </c>
      <c r="F50" s="9"/>
      <c r="G50" s="9">
        <f t="shared" si="10"/>
        <v>0</v>
      </c>
      <c r="H50" s="9">
        <f t="shared" si="13"/>
        <v>0</v>
      </c>
      <c r="I50" s="10">
        <f t="shared" si="12"/>
        <v>0</v>
      </c>
    </row>
    <row r="51" spans="1:9" ht="51.75" thickBot="1" x14ac:dyDescent="0.3">
      <c r="A51" s="6" t="s">
        <v>92</v>
      </c>
      <c r="B51" s="7" t="s">
        <v>94</v>
      </c>
      <c r="C51" s="7"/>
      <c r="D51" s="30"/>
      <c r="E51" s="8">
        <v>1</v>
      </c>
      <c r="F51" s="9"/>
      <c r="G51" s="9">
        <f t="shared" si="10"/>
        <v>0</v>
      </c>
      <c r="H51" s="9">
        <f t="shared" si="13"/>
        <v>0</v>
      </c>
      <c r="I51" s="10">
        <f t="shared" si="12"/>
        <v>0</v>
      </c>
    </row>
    <row r="52" spans="1:9" ht="26.25" customHeight="1" thickBot="1" x14ac:dyDescent="0.3">
      <c r="A52" s="41" t="s">
        <v>96</v>
      </c>
      <c r="B52" s="42"/>
      <c r="C52" s="42"/>
      <c r="D52" s="42"/>
      <c r="E52" s="42"/>
      <c r="F52" s="42"/>
      <c r="G52" s="42"/>
      <c r="H52" s="42"/>
      <c r="I52" s="43"/>
    </row>
    <row r="53" spans="1:9" ht="26.25" thickBot="1" x14ac:dyDescent="0.3">
      <c r="A53" s="6" t="s">
        <v>97</v>
      </c>
      <c r="B53" s="7" t="s">
        <v>104</v>
      </c>
      <c r="C53" s="7"/>
      <c r="D53" s="27"/>
      <c r="E53" s="8">
        <v>2</v>
      </c>
      <c r="F53" s="9"/>
      <c r="G53" s="9">
        <f t="shared" ref="G53:G57" si="14">F53*1.21</f>
        <v>0</v>
      </c>
      <c r="H53" s="9">
        <f>E53*F53</f>
        <v>0</v>
      </c>
      <c r="I53" s="10">
        <f>H53*1.21</f>
        <v>0</v>
      </c>
    </row>
    <row r="54" spans="1:9" ht="51.75" thickBot="1" x14ac:dyDescent="0.3">
      <c r="A54" s="6" t="s">
        <v>98</v>
      </c>
      <c r="B54" s="7" t="s">
        <v>77</v>
      </c>
      <c r="C54" s="7"/>
      <c r="D54" s="30"/>
      <c r="E54" s="8">
        <v>2</v>
      </c>
      <c r="F54" s="9"/>
      <c r="G54" s="9">
        <f t="shared" si="14"/>
        <v>0</v>
      </c>
      <c r="H54" s="9">
        <f t="shared" ref="H54:H56" si="15">E54*F54</f>
        <v>0</v>
      </c>
      <c r="I54" s="10">
        <f t="shared" ref="I54:I57" si="16">H54*1.21</f>
        <v>0</v>
      </c>
    </row>
    <row r="55" spans="1:9" ht="51.75" thickBot="1" x14ac:dyDescent="0.3">
      <c r="A55" s="6" t="s">
        <v>99</v>
      </c>
      <c r="B55" s="7" t="s">
        <v>76</v>
      </c>
      <c r="C55" s="7"/>
      <c r="D55" s="30"/>
      <c r="E55" s="8">
        <v>4</v>
      </c>
      <c r="F55" s="9"/>
      <c r="G55" s="9">
        <f t="shared" si="14"/>
        <v>0</v>
      </c>
      <c r="H55" s="9">
        <f t="shared" si="15"/>
        <v>0</v>
      </c>
      <c r="I55" s="10">
        <f t="shared" si="16"/>
        <v>0</v>
      </c>
    </row>
    <row r="56" spans="1:9" ht="51.75" thickBot="1" x14ac:dyDescent="0.3">
      <c r="A56" s="6" t="s">
        <v>100</v>
      </c>
      <c r="B56" s="7" t="s">
        <v>105</v>
      </c>
      <c r="C56" s="7" t="s">
        <v>109</v>
      </c>
      <c r="D56" s="30"/>
      <c r="E56" s="8">
        <v>6</v>
      </c>
      <c r="F56" s="9"/>
      <c r="G56" s="9">
        <f t="shared" si="14"/>
        <v>0</v>
      </c>
      <c r="H56" s="9">
        <f t="shared" si="15"/>
        <v>0</v>
      </c>
      <c r="I56" s="10">
        <f t="shared" si="16"/>
        <v>0</v>
      </c>
    </row>
    <row r="57" spans="1:9" ht="26.25" thickBot="1" x14ac:dyDescent="0.3">
      <c r="A57" s="6" t="s">
        <v>101</v>
      </c>
      <c r="B57" s="7" t="s">
        <v>106</v>
      </c>
      <c r="C57" s="7" t="s">
        <v>110</v>
      </c>
      <c r="D57" s="27"/>
      <c r="E57" s="8">
        <v>4</v>
      </c>
      <c r="F57" s="9"/>
      <c r="G57" s="9">
        <f t="shared" si="14"/>
        <v>0</v>
      </c>
      <c r="H57" s="9">
        <f>E57*F57</f>
        <v>0</v>
      </c>
      <c r="I57" s="10">
        <f t="shared" si="16"/>
        <v>0</v>
      </c>
    </row>
    <row r="58" spans="1:9" ht="26.25" thickBot="1" x14ac:dyDescent="0.3">
      <c r="A58" s="6" t="s">
        <v>102</v>
      </c>
      <c r="B58" s="7" t="s">
        <v>107</v>
      </c>
      <c r="C58" s="7" t="s">
        <v>111</v>
      </c>
      <c r="D58" s="27"/>
      <c r="E58" s="8">
        <v>6</v>
      </c>
      <c r="F58" s="9"/>
      <c r="G58" s="9">
        <f t="shared" ref="G58:G59" si="17">F58*1.21</f>
        <v>0</v>
      </c>
      <c r="H58" s="9">
        <f>E58*F58</f>
        <v>0</v>
      </c>
      <c r="I58" s="10">
        <f t="shared" ref="I58:I59" si="18">H58*1.21</f>
        <v>0</v>
      </c>
    </row>
    <row r="59" spans="1:9" ht="51.75" thickBot="1" x14ac:dyDescent="0.3">
      <c r="A59" s="6" t="s">
        <v>103</v>
      </c>
      <c r="B59" s="7" t="s">
        <v>108</v>
      </c>
      <c r="C59" s="7" t="s">
        <v>112</v>
      </c>
      <c r="D59" s="27"/>
      <c r="E59" s="8">
        <v>4</v>
      </c>
      <c r="F59" s="9"/>
      <c r="G59" s="9">
        <f t="shared" si="17"/>
        <v>0</v>
      </c>
      <c r="H59" s="9">
        <f>E59*F59</f>
        <v>0</v>
      </c>
      <c r="I59" s="10">
        <f t="shared" si="18"/>
        <v>0</v>
      </c>
    </row>
    <row r="60" spans="1:9" ht="18.75" thickBot="1" x14ac:dyDescent="0.3">
      <c r="A60" s="12" t="s">
        <v>7</v>
      </c>
      <c r="B60" s="21">
        <f>SUM(H4:H59)</f>
        <v>0</v>
      </c>
      <c r="C60" s="26"/>
      <c r="D60" s="26"/>
      <c r="E60" s="29"/>
      <c r="F60" s="20"/>
      <c r="G60" s="20"/>
      <c r="H60" s="23"/>
    </row>
    <row r="61" spans="1:9" ht="18.75" customHeight="1" thickBot="1" x14ac:dyDescent="0.3">
      <c r="A61" s="12" t="s">
        <v>8</v>
      </c>
      <c r="B61" s="21">
        <f>B62-B60</f>
        <v>0</v>
      </c>
      <c r="C61" s="26"/>
      <c r="D61" s="32"/>
      <c r="E61" s="32"/>
      <c r="F61" s="32"/>
      <c r="G61" s="32"/>
      <c r="H61" s="32"/>
    </row>
    <row r="62" spans="1:9" ht="18.75" thickBot="1" x14ac:dyDescent="0.3">
      <c r="A62" s="12" t="s">
        <v>9</v>
      </c>
      <c r="B62" s="21">
        <f>SUM(I4:I59)</f>
        <v>0</v>
      </c>
      <c r="C62" s="26"/>
      <c r="D62" s="32"/>
      <c r="E62" s="32"/>
      <c r="F62" s="32"/>
      <c r="G62" s="32"/>
      <c r="H62" s="32"/>
    </row>
    <row r="63" spans="1:9" x14ac:dyDescent="0.25">
      <c r="A63" s="13"/>
      <c r="B63" s="13"/>
      <c r="C63" s="13"/>
      <c r="D63" s="32"/>
      <c r="E63" s="32"/>
      <c r="F63" s="32"/>
      <c r="G63" s="32"/>
      <c r="H63" s="32"/>
    </row>
    <row r="64" spans="1:9" ht="23.25" x14ac:dyDescent="0.35">
      <c r="A64" s="14" t="s">
        <v>10</v>
      </c>
      <c r="B64" s="22"/>
      <c r="C64" s="22"/>
      <c r="D64" s="32"/>
      <c r="E64" s="32"/>
      <c r="F64" s="32"/>
      <c r="G64" s="32"/>
      <c r="H64" s="32"/>
    </row>
    <row r="65" spans="1:8" ht="23.25" x14ac:dyDescent="0.35">
      <c r="A65" s="14"/>
      <c r="B65" s="22"/>
      <c r="C65" s="22"/>
      <c r="D65" s="32"/>
      <c r="E65" s="32"/>
      <c r="F65" s="32"/>
      <c r="G65" s="32"/>
      <c r="H65" s="32"/>
    </row>
    <row r="66" spans="1:8" ht="23.25" x14ac:dyDescent="0.35">
      <c r="A66" s="14"/>
      <c r="B66" s="22"/>
      <c r="C66" s="22"/>
      <c r="D66" s="32"/>
      <c r="E66" s="32"/>
      <c r="F66" s="32"/>
      <c r="G66" s="32"/>
      <c r="H66" s="32"/>
    </row>
    <row r="67" spans="1:8" x14ac:dyDescent="0.25">
      <c r="A67" s="15"/>
      <c r="B67" s="17"/>
      <c r="C67" s="17"/>
      <c r="D67" s="32"/>
      <c r="E67" s="32"/>
      <c r="F67" s="32"/>
      <c r="G67" s="32"/>
      <c r="H67" s="32"/>
    </row>
    <row r="68" spans="1:8" x14ac:dyDescent="0.25">
      <c r="A68" s="15"/>
      <c r="B68" s="17"/>
      <c r="C68" s="17"/>
      <c r="D68" s="17"/>
      <c r="E68" s="17"/>
      <c r="F68" s="25"/>
      <c r="G68" s="24"/>
      <c r="H68" s="24"/>
    </row>
    <row r="69" spans="1:8" x14ac:dyDescent="0.25">
      <c r="A69" s="16"/>
      <c r="B69" s="13"/>
      <c r="C69" s="13"/>
      <c r="D69" s="13"/>
      <c r="E69" s="13"/>
      <c r="F69" s="33"/>
      <c r="G69" s="33"/>
      <c r="H69" s="24"/>
    </row>
    <row r="70" spans="1:8" x14ac:dyDescent="0.25">
      <c r="A70" s="17"/>
      <c r="B70" s="17"/>
      <c r="C70" s="17"/>
      <c r="D70" s="17"/>
      <c r="E70" s="17"/>
      <c r="F70" s="25"/>
      <c r="G70" s="24"/>
      <c r="H70" s="24"/>
    </row>
    <row r="71" spans="1:8" x14ac:dyDescent="0.25">
      <c r="A71" s="14"/>
    </row>
    <row r="72" spans="1:8" x14ac:dyDescent="0.25">
      <c r="A72" s="15"/>
    </row>
    <row r="73" spans="1:8" x14ac:dyDescent="0.25">
      <c r="A73" s="15"/>
    </row>
    <row r="74" spans="1:8" x14ac:dyDescent="0.25">
      <c r="A74" s="16"/>
    </row>
    <row r="75" spans="1:8" x14ac:dyDescent="0.25">
      <c r="A75" s="17"/>
    </row>
    <row r="76" spans="1:8" x14ac:dyDescent="0.25">
      <c r="A76" s="17"/>
    </row>
    <row r="77" spans="1:8" x14ac:dyDescent="0.25">
      <c r="A77" s="17"/>
    </row>
    <row r="78" spans="1:8" x14ac:dyDescent="0.25">
      <c r="A78" s="17"/>
    </row>
    <row r="79" spans="1:8" x14ac:dyDescent="0.25">
      <c r="A79" s="15"/>
    </row>
    <row r="80" spans="1:8" x14ac:dyDescent="0.25">
      <c r="A80" s="18"/>
    </row>
    <row r="81" spans="1:1" x14ac:dyDescent="0.25">
      <c r="A81" s="15"/>
    </row>
    <row r="82" spans="1:1" x14ac:dyDescent="0.25">
      <c r="A82" s="14"/>
    </row>
    <row r="83" spans="1:1" x14ac:dyDescent="0.25">
      <c r="A83" s="14"/>
    </row>
  </sheetData>
  <mergeCells count="11">
    <mergeCell ref="F69:G69"/>
    <mergeCell ref="F1:I1"/>
    <mergeCell ref="A2:I2"/>
    <mergeCell ref="A3:I3"/>
    <mergeCell ref="A4:I4"/>
    <mergeCell ref="A49:I49"/>
    <mergeCell ref="A52:I52"/>
    <mergeCell ref="A13:I13"/>
    <mergeCell ref="A6:I6"/>
    <mergeCell ref="A24:I24"/>
    <mergeCell ref="A34:I34"/>
  </mergeCells>
  <pageMargins left="0.7" right="0.7" top="0.78740157499999996" bottom="0.78740157499999996" header="0.3" footer="0.3"/>
  <pageSetup paperSize="9" scale="3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view="pageBreakPreview" zoomScale="90" zoomScaleNormal="100" zoomScaleSheetLayoutView="90" workbookViewId="0">
      <selection activeCell="G10" sqref="G10"/>
    </sheetView>
  </sheetViews>
  <sheetFormatPr defaultRowHeight="15" x14ac:dyDescent="0.25"/>
  <cols>
    <col min="1" max="1" width="24" customWidth="1"/>
    <col min="2" max="2" width="64.140625" customWidth="1"/>
    <col min="3" max="3" width="26.7109375" customWidth="1"/>
    <col min="4" max="4" width="17.7109375" customWidth="1"/>
    <col min="5" max="5" width="11.42578125" customWidth="1"/>
    <col min="6" max="6" width="18.5703125" customWidth="1"/>
    <col min="7" max="7" width="16.85546875" customWidth="1"/>
    <col min="8" max="8" width="14.7109375" customWidth="1"/>
    <col min="9" max="9" width="16.7109375" customWidth="1"/>
  </cols>
  <sheetData>
    <row r="1" spans="1:9" ht="18.75" thickBot="1" x14ac:dyDescent="0.3">
      <c r="A1" s="11" t="s">
        <v>11</v>
      </c>
      <c r="B1" s="19"/>
      <c r="C1" s="19"/>
      <c r="D1" s="19"/>
      <c r="E1" s="19"/>
      <c r="F1" s="34"/>
      <c r="G1" s="34"/>
      <c r="H1" s="34"/>
      <c r="I1" s="35"/>
    </row>
    <row r="2" spans="1:9" x14ac:dyDescent="0.25">
      <c r="A2" s="36" t="s">
        <v>12</v>
      </c>
      <c r="B2" s="37"/>
      <c r="C2" s="37"/>
      <c r="D2" s="37"/>
      <c r="E2" s="37"/>
      <c r="F2" s="37"/>
      <c r="G2" s="37"/>
      <c r="H2" s="37"/>
      <c r="I2" s="37"/>
    </row>
    <row r="3" spans="1:9" ht="15.75" x14ac:dyDescent="0.25">
      <c r="A3" s="38" t="s">
        <v>13</v>
      </c>
      <c r="B3" s="39"/>
      <c r="C3" s="39"/>
      <c r="D3" s="39"/>
      <c r="E3" s="39"/>
      <c r="F3" s="39"/>
      <c r="G3" s="39"/>
      <c r="H3" s="39"/>
      <c r="I3" s="39"/>
    </row>
    <row r="4" spans="1:9" ht="15.75" thickBot="1" x14ac:dyDescent="0.3">
      <c r="A4" s="40"/>
      <c r="B4" s="40"/>
      <c r="C4" s="40"/>
      <c r="D4" s="40"/>
      <c r="E4" s="40"/>
      <c r="F4" s="40"/>
      <c r="G4" s="40"/>
      <c r="H4" s="40"/>
      <c r="I4" s="40"/>
    </row>
    <row r="5" spans="1:9" ht="26.25" thickBot="1" x14ac:dyDescent="0.3">
      <c r="A5" s="1" t="s">
        <v>0</v>
      </c>
      <c r="B5" s="2" t="s">
        <v>1</v>
      </c>
      <c r="C5" s="2" t="s">
        <v>17</v>
      </c>
      <c r="D5" s="2" t="s">
        <v>14</v>
      </c>
      <c r="E5" s="3" t="s">
        <v>2</v>
      </c>
      <c r="F5" s="4" t="s">
        <v>3</v>
      </c>
      <c r="G5" s="4" t="s">
        <v>4</v>
      </c>
      <c r="H5" s="4" t="s">
        <v>5</v>
      </c>
      <c r="I5" s="5" t="s">
        <v>6</v>
      </c>
    </row>
    <row r="6" spans="1:9" ht="90" thickBot="1" x14ac:dyDescent="0.3">
      <c r="A6" s="6" t="s">
        <v>113</v>
      </c>
      <c r="B6" s="7" t="s">
        <v>117</v>
      </c>
      <c r="C6" s="7" t="s">
        <v>122</v>
      </c>
      <c r="D6" s="31"/>
      <c r="E6" s="8">
        <v>180</v>
      </c>
      <c r="F6" s="9"/>
      <c r="G6" s="9">
        <f>F6*1.21</f>
        <v>0</v>
      </c>
      <c r="H6" s="9">
        <f t="shared" ref="H6:H12" si="0">E6*F6</f>
        <v>0</v>
      </c>
      <c r="I6" s="10">
        <f>H6*1.21</f>
        <v>0</v>
      </c>
    </row>
    <row r="7" spans="1:9" ht="102.75" thickBot="1" x14ac:dyDescent="0.3">
      <c r="A7" s="6" t="s">
        <v>114</v>
      </c>
      <c r="B7" s="7" t="s">
        <v>118</v>
      </c>
      <c r="C7" s="7"/>
      <c r="D7" s="27"/>
      <c r="E7" s="8">
        <v>360</v>
      </c>
      <c r="F7" s="9"/>
      <c r="G7" s="9">
        <f>F7*1.21</f>
        <v>0</v>
      </c>
      <c r="H7" s="9">
        <f t="shared" si="0"/>
        <v>0</v>
      </c>
      <c r="I7" s="10">
        <f>H7*1.21</f>
        <v>0</v>
      </c>
    </row>
    <row r="8" spans="1:9" ht="77.25" thickBot="1" x14ac:dyDescent="0.3">
      <c r="A8" s="6" t="s">
        <v>115</v>
      </c>
      <c r="B8" s="7" t="s">
        <v>119</v>
      </c>
      <c r="C8" s="7"/>
      <c r="D8" s="27"/>
      <c r="E8" s="8">
        <v>12</v>
      </c>
      <c r="F8" s="9"/>
      <c r="G8" s="9">
        <f t="shared" ref="G8:G12" si="1">F8*1.21</f>
        <v>0</v>
      </c>
      <c r="H8" s="9">
        <f t="shared" si="0"/>
        <v>0</v>
      </c>
      <c r="I8" s="10">
        <f t="shared" ref="I8:I12" si="2">H8*1.21</f>
        <v>0</v>
      </c>
    </row>
    <row r="9" spans="1:9" ht="166.5" thickBot="1" x14ac:dyDescent="0.3">
      <c r="A9" s="6" t="s">
        <v>27</v>
      </c>
      <c r="B9" s="7" t="s">
        <v>28</v>
      </c>
      <c r="C9" s="7" t="s">
        <v>29</v>
      </c>
      <c r="D9" s="27"/>
      <c r="E9" s="8">
        <v>24</v>
      </c>
      <c r="F9" s="9"/>
      <c r="G9" s="9">
        <f t="shared" si="1"/>
        <v>0</v>
      </c>
      <c r="H9" s="9">
        <f t="shared" si="0"/>
        <v>0</v>
      </c>
      <c r="I9" s="10">
        <f t="shared" si="2"/>
        <v>0</v>
      </c>
    </row>
    <row r="10" spans="1:9" ht="102.75" thickBot="1" x14ac:dyDescent="0.3">
      <c r="A10" s="6" t="s">
        <v>30</v>
      </c>
      <c r="B10" s="7" t="s">
        <v>120</v>
      </c>
      <c r="C10" s="7" t="s">
        <v>29</v>
      </c>
      <c r="D10" s="27"/>
      <c r="E10" s="8">
        <v>24</v>
      </c>
      <c r="F10" s="9"/>
      <c r="G10" s="9">
        <f t="shared" si="1"/>
        <v>0</v>
      </c>
      <c r="H10" s="9">
        <f t="shared" si="0"/>
        <v>0</v>
      </c>
      <c r="I10" s="10">
        <f t="shared" si="2"/>
        <v>0</v>
      </c>
    </row>
    <row r="11" spans="1:9" ht="217.5" thickBot="1" x14ac:dyDescent="0.3">
      <c r="A11" s="6" t="s">
        <v>22</v>
      </c>
      <c r="B11" s="7" t="s">
        <v>23</v>
      </c>
      <c r="C11" s="7" t="s">
        <v>123</v>
      </c>
      <c r="D11" s="27"/>
      <c r="E11" s="8">
        <v>12</v>
      </c>
      <c r="F11" s="9"/>
      <c r="G11" s="9">
        <f t="shared" si="1"/>
        <v>0</v>
      </c>
      <c r="H11" s="9">
        <f t="shared" si="0"/>
        <v>0</v>
      </c>
      <c r="I11" s="10">
        <f t="shared" si="2"/>
        <v>0</v>
      </c>
    </row>
    <row r="12" spans="1:9" ht="77.25" thickBot="1" x14ac:dyDescent="0.3">
      <c r="A12" s="6" t="s">
        <v>116</v>
      </c>
      <c r="B12" s="7" t="s">
        <v>121</v>
      </c>
      <c r="C12" s="7" t="s">
        <v>124</v>
      </c>
      <c r="D12" s="27"/>
      <c r="E12" s="8">
        <v>30</v>
      </c>
      <c r="F12" s="9"/>
      <c r="G12" s="9">
        <f t="shared" si="1"/>
        <v>0</v>
      </c>
      <c r="H12" s="9">
        <f t="shared" si="0"/>
        <v>0</v>
      </c>
      <c r="I12" s="10">
        <f t="shared" si="2"/>
        <v>0</v>
      </c>
    </row>
    <row r="13" spans="1:9" ht="18.75" thickBot="1" x14ac:dyDescent="0.3">
      <c r="A13" s="12" t="s">
        <v>7</v>
      </c>
      <c r="B13" s="21">
        <f>SUM(H4:H12)</f>
        <v>0</v>
      </c>
      <c r="C13" s="26"/>
      <c r="D13" s="26"/>
      <c r="E13" s="29"/>
      <c r="F13" s="20"/>
      <c r="G13" s="20"/>
      <c r="H13" s="23"/>
    </row>
    <row r="14" spans="1:9" ht="18.75" thickBot="1" x14ac:dyDescent="0.3">
      <c r="A14" s="12" t="s">
        <v>8</v>
      </c>
      <c r="B14" s="21">
        <f>B15-B13</f>
        <v>0</v>
      </c>
      <c r="C14" s="26"/>
      <c r="D14" s="26"/>
      <c r="E14" s="32"/>
      <c r="F14" s="32"/>
      <c r="G14" s="32"/>
      <c r="H14" s="32"/>
      <c r="I14" s="32"/>
    </row>
    <row r="15" spans="1:9" ht="18.75" thickBot="1" x14ac:dyDescent="0.3">
      <c r="A15" s="12" t="s">
        <v>9</v>
      </c>
      <c r="B15" s="21">
        <f>SUM(I4:I12)</f>
        <v>0</v>
      </c>
      <c r="C15" s="26"/>
      <c r="D15" s="26"/>
      <c r="E15" s="32"/>
      <c r="F15" s="32"/>
      <c r="G15" s="32"/>
      <c r="H15" s="32"/>
      <c r="I15" s="32"/>
    </row>
    <row r="16" spans="1:9" x14ac:dyDescent="0.25">
      <c r="A16" s="13"/>
      <c r="B16" s="13"/>
      <c r="C16" s="13"/>
      <c r="D16" s="13"/>
      <c r="E16" s="32"/>
      <c r="F16" s="32"/>
      <c r="G16" s="32"/>
      <c r="H16" s="32"/>
      <c r="I16" s="32"/>
    </row>
    <row r="17" spans="1:9" ht="23.25" x14ac:dyDescent="0.35">
      <c r="A17" s="14" t="s">
        <v>10</v>
      </c>
      <c r="B17" s="22"/>
      <c r="C17" s="22"/>
      <c r="D17" s="22"/>
      <c r="E17" s="32"/>
      <c r="F17" s="32"/>
      <c r="G17" s="32"/>
      <c r="H17" s="32"/>
      <c r="I17" s="32"/>
    </row>
    <row r="18" spans="1:9" ht="23.25" x14ac:dyDescent="0.35">
      <c r="A18" s="14"/>
      <c r="B18" s="22"/>
      <c r="C18" s="22"/>
      <c r="D18" s="22"/>
      <c r="E18" s="32"/>
      <c r="F18" s="32"/>
      <c r="G18" s="32"/>
      <c r="H18" s="32"/>
      <c r="I18" s="32"/>
    </row>
    <row r="19" spans="1:9" ht="23.25" x14ac:dyDescent="0.35">
      <c r="A19" s="14"/>
      <c r="B19" s="22"/>
      <c r="C19" s="22"/>
      <c r="D19" s="22"/>
      <c r="E19" s="32"/>
      <c r="F19" s="32"/>
      <c r="G19" s="32"/>
      <c r="H19" s="32"/>
      <c r="I19" s="32"/>
    </row>
    <row r="20" spans="1:9" x14ac:dyDescent="0.25">
      <c r="A20" s="15"/>
      <c r="B20" s="17"/>
      <c r="C20" s="17"/>
      <c r="D20" s="17"/>
      <c r="E20" s="32"/>
      <c r="F20" s="32"/>
      <c r="G20" s="32"/>
      <c r="H20" s="32"/>
      <c r="I20" s="32"/>
    </row>
    <row r="21" spans="1:9" x14ac:dyDescent="0.25">
      <c r="A21" s="15"/>
      <c r="B21" s="17"/>
      <c r="C21" s="17"/>
      <c r="D21" s="17"/>
      <c r="E21" s="17"/>
      <c r="F21" s="28"/>
      <c r="G21" s="24"/>
      <c r="H21" s="24"/>
    </row>
    <row r="22" spans="1:9" x14ac:dyDescent="0.25">
      <c r="A22" s="16"/>
      <c r="B22" s="13"/>
      <c r="C22" s="13"/>
      <c r="D22" s="13"/>
      <c r="E22" s="13"/>
      <c r="F22" s="33"/>
      <c r="G22" s="33"/>
      <c r="H22" s="24"/>
    </row>
    <row r="23" spans="1:9" x14ac:dyDescent="0.25">
      <c r="A23" s="17"/>
      <c r="B23" s="17"/>
      <c r="C23" s="17"/>
      <c r="D23" s="17"/>
      <c r="E23" s="17"/>
      <c r="F23" s="28"/>
      <c r="G23" s="24"/>
      <c r="H23" s="24"/>
    </row>
    <row r="24" spans="1:9" x14ac:dyDescent="0.25">
      <c r="A24" s="14"/>
    </row>
    <row r="25" spans="1:9" x14ac:dyDescent="0.25">
      <c r="A25" s="15"/>
    </row>
    <row r="26" spans="1:9" x14ac:dyDescent="0.25">
      <c r="A26" s="15"/>
    </row>
    <row r="27" spans="1:9" x14ac:dyDescent="0.25">
      <c r="A27" s="16"/>
    </row>
    <row r="28" spans="1:9" x14ac:dyDescent="0.25">
      <c r="A28" s="17"/>
    </row>
    <row r="29" spans="1:9" x14ac:dyDescent="0.25">
      <c r="A29" s="17"/>
    </row>
    <row r="30" spans="1:9" x14ac:dyDescent="0.25">
      <c r="A30" s="17"/>
    </row>
    <row r="31" spans="1:9" x14ac:dyDescent="0.25">
      <c r="A31" s="17"/>
    </row>
    <row r="32" spans="1:9" x14ac:dyDescent="0.25">
      <c r="A32" s="15"/>
    </row>
    <row r="33" spans="1:1" x14ac:dyDescent="0.25">
      <c r="A33" s="18"/>
    </row>
    <row r="34" spans="1:1" x14ac:dyDescent="0.25">
      <c r="A34" s="15"/>
    </row>
    <row r="35" spans="1:1" x14ac:dyDescent="0.25">
      <c r="A35" s="14"/>
    </row>
    <row r="36" spans="1:1" x14ac:dyDescent="0.25">
      <c r="A36" s="14"/>
    </row>
  </sheetData>
  <mergeCells count="5">
    <mergeCell ref="F22:G22"/>
    <mergeCell ref="F1:I1"/>
    <mergeCell ref="A2:I2"/>
    <mergeCell ref="A3:I3"/>
    <mergeCell ref="A4:I4"/>
  </mergeCells>
  <pageMargins left="0.7" right="0.7" top="0.78740157499999996" bottom="0.78740157499999996"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Nábytek Trávníčkova</vt:lpstr>
      <vt:lpstr>Nábytek Kuncova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2021-08-13T07:43:56Z</dcterms:created>
  <dcterms:modified xsi:type="dcterms:W3CDTF">2021-08-17T13:00:53Z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